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john.burgos\Desktop\"/>
    </mc:Choice>
  </mc:AlternateContent>
  <xr:revisionPtr revIDLastSave="0" documentId="8_{45093398-8667-4F13-8A3A-D9544E79634B}" xr6:coauthVersionLast="47" xr6:coauthVersionMax="47" xr10:uidLastSave="{00000000-0000-0000-0000-000000000000}"/>
  <bookViews>
    <workbookView xWindow="-120" yWindow="-120" windowWidth="29040" windowHeight="15840" xr2:uid="{1B1D7283-9FCD-4787-AC36-D59DB9C32978}"/>
  </bookViews>
  <sheets>
    <sheet name="Matriz de Riesgos LA-FT" sheetId="1" r:id="rId1"/>
    <sheet name="Mapa de calor LA-FT" sheetId="2" r:id="rId2"/>
  </sheets>
  <definedNames>
    <definedName name="_xlnm._FilterDatabase" localSheetId="0" hidden="1">'Matriz de Riesgos LA-FT'!$A$8:$AO$14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2" l="1"/>
  <c r="S8" i="2"/>
  <c r="T7" i="2"/>
  <c r="S7" i="2"/>
  <c r="T6" i="2"/>
  <c r="S6" i="2"/>
  <c r="T5" i="2"/>
  <c r="S5" i="2"/>
  <c r="T4" i="2"/>
  <c r="S4" i="2"/>
  <c r="Q8" i="2"/>
  <c r="Q7" i="2"/>
  <c r="Q6" i="2"/>
  <c r="Q5" i="2"/>
  <c r="R8" i="2"/>
  <c r="R7" i="2"/>
  <c r="R6" i="2"/>
  <c r="R5" i="2"/>
  <c r="R4" i="2"/>
  <c r="Q4" i="2"/>
  <c r="P8" i="2"/>
  <c r="P7" i="2"/>
  <c r="P6" i="2"/>
  <c r="P5" i="2"/>
  <c r="P4" i="2"/>
  <c r="I5" i="2"/>
  <c r="I6" i="2"/>
  <c r="I7" i="2"/>
  <c r="I8" i="2"/>
  <c r="I4" i="2"/>
  <c r="H5" i="2"/>
  <c r="H6" i="2"/>
  <c r="H7" i="2"/>
  <c r="H8" i="2"/>
  <c r="H4" i="2"/>
  <c r="F6" i="2"/>
  <c r="F7" i="2"/>
  <c r="F8" i="2"/>
  <c r="F5" i="2"/>
  <c r="F4" i="2"/>
  <c r="G6" i="2"/>
  <c r="G7" i="2"/>
  <c r="G8" i="2"/>
  <c r="G5" i="2"/>
  <c r="G4" i="2"/>
  <c r="E4" i="2"/>
  <c r="E6" i="2"/>
  <c r="E7" i="2"/>
  <c r="E8" i="2"/>
  <c r="E5" i="2"/>
  <c r="AA14" i="1"/>
  <c r="AA12" i="1"/>
  <c r="AA11" i="1"/>
  <c r="AA10" i="1"/>
  <c r="AA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8" authorId="0" shapeId="0" xr:uid="{4C634CA7-4E55-4C99-89A5-C91F48FAB6E8}">
      <text>
        <r>
          <rPr>
            <sz val="9"/>
            <color indexed="81"/>
            <rFont val="Tahoma"/>
            <family val="2"/>
          </rPr>
          <t>Evento que puede ocurrir y entorpecer el normal desarrollo de las actividades de los procesos clave identificados.
Iniciar con “Posibilidad de...”</t>
        </r>
      </text>
    </comment>
    <comment ref="C8" authorId="0" shapeId="0" xr:uid="{724139AF-679C-490C-BFE6-4D6509A6F228}">
      <text>
        <r>
          <rPr>
            <sz val="9"/>
            <color indexed="81"/>
            <rFont val="Tahoma"/>
            <family val="2"/>
          </rPr>
          <t>Actividad que posibilita la ocurrencia de un riesgo</t>
        </r>
      </text>
    </comment>
    <comment ref="D8" authorId="0" shapeId="0" xr:uid="{3545E5F7-00BD-468A-88D8-64B5AB7EC9C5}">
      <text>
        <r>
          <rPr>
            <sz val="9"/>
            <color indexed="81"/>
            <rFont val="Tahoma"/>
            <family val="2"/>
          </rPr>
          <t>Resultado negativo generado por la materialización del riesgo</t>
        </r>
      </text>
    </comment>
    <comment ref="F8" authorId="0" shapeId="0" xr:uid="{46723D93-94ED-483D-9ED8-9BEC3BC908C9}">
      <text>
        <r>
          <rPr>
            <sz val="9"/>
            <color indexed="81"/>
            <rFont val="Tahoma"/>
            <family val="2"/>
          </rPr>
          <t>Calificación del Riesgo Inherente (columnas F hasta H)</t>
        </r>
      </text>
    </comment>
    <comment ref="M8" authorId="0" shapeId="0" xr:uid="{315D4F6A-19F3-4A9D-8C6E-442DA5BCA576}">
      <text>
        <r>
          <rPr>
            <sz val="9"/>
            <color indexed="81"/>
            <rFont val="Tahoma"/>
            <family val="2"/>
          </rPr>
          <t>Calificación Riesgo Residual (columnas M hasta N)</t>
        </r>
      </text>
    </comment>
  </commentList>
</comments>
</file>

<file path=xl/sharedStrings.xml><?xml version="1.0" encoding="utf-8"?>
<sst xmlns="http://schemas.openxmlformats.org/spreadsheetml/2006/main" count="277" uniqueCount="196">
  <si>
    <t>Nombre de la Entidad</t>
  </si>
  <si>
    <t>Empresa de Transporte del Tercer Milenio - TRANSMILENIO S. A.</t>
  </si>
  <si>
    <t>Nombre del documento</t>
  </si>
  <si>
    <t>Riesgos Lavado de Activos y Financiación del Terrorismo</t>
  </si>
  <si>
    <t>Vigencia</t>
  </si>
  <si>
    <t>2025</t>
  </si>
  <si>
    <t>Versión del documento</t>
  </si>
  <si>
    <t>1</t>
  </si>
  <si>
    <t>Fecha de Publicación</t>
  </si>
  <si>
    <t>Agosto 2025</t>
  </si>
  <si>
    <t>IDENTIFICACIÓN RIESGO</t>
  </si>
  <si>
    <t>CONTROLES</t>
  </si>
  <si>
    <t>Primera línea de defensa - Seguimiento Controles</t>
  </si>
  <si>
    <t>EVALUACIÓN DEL CONTROL</t>
  </si>
  <si>
    <t>PLAN DE TRATAMIENTO</t>
  </si>
  <si>
    <t>Seguimiento</t>
  </si>
  <si>
    <t>Código Riesgo</t>
  </si>
  <si>
    <t>Descripción de Riesgo</t>
  </si>
  <si>
    <t>Causa</t>
  </si>
  <si>
    <t xml:space="preserve">Consecuencia / Efecto </t>
  </si>
  <si>
    <t>Riesgo Asociado</t>
  </si>
  <si>
    <t>Probabilidad</t>
  </si>
  <si>
    <t>Impacto</t>
  </si>
  <si>
    <t>Severidad</t>
  </si>
  <si>
    <t>Tipo Control</t>
  </si>
  <si>
    <t>Código Control</t>
  </si>
  <si>
    <t>Descripción del control</t>
  </si>
  <si>
    <t>Proceso Responsable</t>
  </si>
  <si>
    <t>Opciones de manejo del riesgo</t>
  </si>
  <si>
    <t>Seguimiento del control primera línea de defensa a 30 de abril de 2025</t>
  </si>
  <si>
    <t>Evidencia del control primer corte</t>
  </si>
  <si>
    <t>Seguimiento del control primera línea de defensa a 31 de agosto de 2025</t>
  </si>
  <si>
    <t>Evidencia del control segundo corte</t>
  </si>
  <si>
    <t>¿Existen manuales?</t>
  </si>
  <si>
    <t>¿Cuenta con responsable?</t>
  </si>
  <si>
    <t>¿El Control es automático?</t>
  </si>
  <si>
    <t>¿Cuenta con frecuencia establecida?</t>
  </si>
  <si>
    <t>¿Cuenta con evidencia?</t>
  </si>
  <si>
    <t>Tipo de control</t>
  </si>
  <si>
    <t>Total Control</t>
  </si>
  <si>
    <t>Resultado evaluación</t>
  </si>
  <si>
    <t>Ejecución del control</t>
  </si>
  <si>
    <t>Requiere acciones de fortalecimiento</t>
  </si>
  <si>
    <t>Actividad</t>
  </si>
  <si>
    <t xml:space="preserve">Responsable </t>
  </si>
  <si>
    <t>Soporte</t>
  </si>
  <si>
    <t>Fecha de Inicio</t>
  </si>
  <si>
    <t>Fecha de Terminación</t>
  </si>
  <si>
    <t>Indicador</t>
  </si>
  <si>
    <t>Seguimiento del plan de tratamiento primera línea de defensa a 30 de abril de 2025</t>
  </si>
  <si>
    <t>Evidencias del plan de tratamiento 
primer corte</t>
  </si>
  <si>
    <t>Seguimiento del plan de tratamiento primera línea de defensa a 31 de agosto de 2025</t>
  </si>
  <si>
    <t>Evidencias del plan de tratamiento 
segundo corte</t>
  </si>
  <si>
    <t>Monitoreo segunda línea de defensa a 30 de abril de 2025</t>
  </si>
  <si>
    <t>Monitoreo segunda línea de defensa a 31 de agosto de 2025</t>
  </si>
  <si>
    <t>Oficina de Control Interno
Seguimiento tercera línea de defensa a 30 de abril de 2025</t>
  </si>
  <si>
    <t>Oficina de Control Interno
Seguimiento tercera línea de defensa a 31 de agosto de 2025</t>
  </si>
  <si>
    <t>LA1</t>
  </si>
  <si>
    <t xml:space="preserve">Posibilidad de contagio por fallas en la identificación de alertas preventivas en la selección o durante la relación por inversión o cuentas bancarias con entidades financieras </t>
  </si>
  <si>
    <t xml:space="preserve">Inversiones en entidades financieras con exposición al riesgo de LA/FT </t>
  </si>
  <si>
    <t xml:space="preserve">Contratar con entidades financieras que tengan riesgo reputacional o se encuentren relacionados con lavado de activos, financiación del terrorismo o delitos conexos </t>
  </si>
  <si>
    <t>Legal / Reputacional / Contagio</t>
  </si>
  <si>
    <t>Alto</t>
  </si>
  <si>
    <t>Preventivo</t>
  </si>
  <si>
    <t>CLA1</t>
  </si>
  <si>
    <t>El Tesorero General consolidará la certificación o documento que de constancia de la implementación de sus sistemas de prevención del riesgo de lavado de activos y financiación del terrorismo (según la norma aplicable SARLAFT, SAGRILAF, etc.), con el fin de reducir la exposición de la entidad al contagio.</t>
  </si>
  <si>
    <t>Gestión de Información Financiera y Contable</t>
  </si>
  <si>
    <t>Moderado</t>
  </si>
  <si>
    <t>Reducir el riesgo</t>
  </si>
  <si>
    <t>Se remitió a la miembro del equipo de apoyo al SARLAFT de la Oficina Asesora de Planeación el listado con la información de las entidades bancarias en las que TRANSMILENIO S. A. tiene cuentas bancarias o inversiones de liquidez y las certificaciones de cada entidad vigencia  2025.</t>
  </si>
  <si>
    <t>Soportes: 
CLA1_control y plan - Remisión de certificados bancos - DC
CLA1_1_Certificado SARLAFT 2025 BBVA
CLA1_2_Certificado SARLAFT 2025 Itaú
CLA1_3_Certificado SARLAFT 2025 Occidente
CLA1_4_Certificado SARLAFT 2025 Popular
CLA1_5_Certificado SARLAFT 2025 Davivienda</t>
  </si>
  <si>
    <t>Se cumplió en seguimiento anterior</t>
  </si>
  <si>
    <t>Fuerte</t>
  </si>
  <si>
    <t>No</t>
  </si>
  <si>
    <t>Generar o solicitar la consulta previa en la plataforma destinada para tal fin, de las entidades con las que se espera suscribir o adquirir títulos valores durante la vigencia 2025</t>
  </si>
  <si>
    <t>Tesorero</t>
  </si>
  <si>
    <t>Consultas previas de la plataforma Compliance</t>
  </si>
  <si>
    <t>Número de consultas previas generadas o solicitadas en la vigencia 2025</t>
  </si>
  <si>
    <t>Se solicitó a la Oficina Asesora de planeación realizar la consulta en la plataforma SARLAFT, la respectiva información respecto a las entidades financieras con las cuales TRANSMILENIO S. A. tiene relación comercial. Para ello se les envió el listado de las entidades actualizada. y se obtuvo el certificado SARLAFT de las entidades vigencia 2025.</t>
  </si>
  <si>
    <t>Soportes:
CLA1_control y plan - Remisión de certificados bancos - DC
CLA1_Plan de tratamiento consultas 202504 consultas
CLA1_Plan de tratamiento consultas 202504 respuesta</t>
  </si>
  <si>
    <t>Se solicitó a la Oficina Asesora de Planeación realizar la consulta en la plataforma SARLAFT, la respectiva información respecto a las entidades financieras con las cuales TRANSMILENIO S. A. tiene relación comercial. Para ello se les envió el listado de las entidades actualizada.</t>
  </si>
  <si>
    <t>Soporte:
CLA1 Solicitud de consulta
CLA1_1 Relación de bancos 20250825
CLA1_1 Evidencia de consultas compliance bancos</t>
  </si>
  <si>
    <t>Control: la dependencia remitió el listado de los bancos y los certificados de SARLAFT de los cinco bancos, con los cuales tiene relación comercial la entidad.
Plan de tratamiento: conforme a la solicitud se realizó la validación en la plataforma Compliance de los bancos con los que la entidad tiene relación comercial</t>
  </si>
  <si>
    <t>Control: la dependencia remitió los certificados de SARLAFT de los cinco bancos, con los cuales tiene relación comercial la entidad, en el monitoreo anterior.
Plan de tratamiento: conforme a la solicitud se realizó la validación en la plataforma Compliance de los bancos con los que la entidad tiene relación comercial.</t>
  </si>
  <si>
    <r>
      <t>SEGUIMIENTO CONTROL:</t>
    </r>
    <r>
      <rPr>
        <u/>
        <sz val="12"/>
        <color rgb="FF000000"/>
        <rFont val="Calibri"/>
        <family val="2"/>
      </rPr>
      <t xml:space="preserve">
</t>
    </r>
    <r>
      <rPr>
        <sz val="12"/>
        <color rgb="FF000000"/>
        <rFont val="Calibri"/>
        <family val="2"/>
      </rPr>
      <t>Al revisar los soportes entregados para el cumplimiento de este control, se observó el Certificación del sistema de administración del riesgo de lavado de activos, financiación del terrorismo y de la Política Anticorrupción para los bancos de BBVA, ITAÚ, Banco de Occidente, Banco popular y DAVIVIENDA.</t>
    </r>
  </si>
  <si>
    <t>SEGUIMIENTO CONTROL:
Para el monitorio anterior, la dependencia dando cumplimiento de este control, entregó la certificación del sistema de administración del riesgo de lavado de activos, financiación del terrorismo y de la Política Anticorrupción para los bancos de BBVA, ITAÚ, Banco de Occidente, Banco Popular y DAVIVIENDA.    
En cuanto al diseño o descripción del control se recomienda que se determine el siguiente criterio:
- Periodicidad: No está especificada.
SEGUIMIENTO PLAN DE TRATAMIENTO:
Mediante prueba de observación se verificó que se solicitó a la Oficina Asesora de Planeación, mediante correo electrónico, realizar la consulta en la plataforma SARLAFT, con respecto a la información de las entidades financieras con las cuales TRANSMILENIO S. A. tiene inversiones o cuentas bancarias.
También se verificó que se realizó la consulta en la plataforma Compliance.</t>
  </si>
  <si>
    <t>LA2</t>
  </si>
  <si>
    <t>Posibilidad de contagio por fallas en la identificación de alertas preventivas en la gestión precontractual o contractual de contratistas (prestación de servicios, licitación, selección abreviada, etc.)</t>
  </si>
  <si>
    <t>Contratos de convocatoria publica o selección directa expuestos al riesgo de LA/FT</t>
  </si>
  <si>
    <t xml:space="preserve">Contratar con contrapartes o terceras partes que tengan riesgo reputacional o se encuentren relacionados con lavado de activos, financiación del terrorismo o delitos conexos </t>
  </si>
  <si>
    <t>Extremo</t>
  </si>
  <si>
    <t>CLA2</t>
  </si>
  <si>
    <t>El enlace de contratación de cada una de las dependencias de la entidad que llevan a cabo procesos de contratación, de forma permanente previo a la suscripción del contrato, realizan el conocimiento de la contraparte mediante los formatos implementados para tal fin, al igual que la consulta previa en la plataforma que la entidad disponga con el fin de gestionar cualquier alerta o inusualidad que pudiera exponer a la entidad al contagio.</t>
  </si>
  <si>
    <t>Adquisición de bienes y servicios</t>
  </si>
  <si>
    <t>Se realizó la consulta en la plataforma SARLAFT, para 1.652 procesos contractuales, por parte de los diferentes enlaces de contratación de cada dependencia, asimismo se guardó el certificado SARLAFT para la vigencia 2025 en los respectivos procesos de contratación (SECOP), escalando o gestionando las 38 novedades presentadas.</t>
  </si>
  <si>
    <t>Debido a que la información contenida en los certificados se considera confidencial, se valida mediante la cantidad de consultas realizadas en la plataforma Compliance entre enero y abril de 2025.
Soportes: 
CLA2_Novedades de SARLAFT presentadas 202501 a 202504</t>
  </si>
  <si>
    <t>Se realizó la consulta en la plataforma SARLAFT, para 1.130 procesos contractuales, por parte de los diferentes enlaces de contratación de cada dependencia, asimismo se guardó el certificado SARLAFT para el cuatrimestre vigencia 2025 en los respectivos procesos de contratación (SECOP), escalando o gestionando las 196 novedades presentadas y un total de PEP de 9 novedades para un total novedades y PEP gestionadas de 205.</t>
  </si>
  <si>
    <t>Debido a que la información contenida en los certificados se considera confidencial, se valida mediante la cantidad de consultas realizadas en la plataforma Compliance entre mayo y agosto de 2025.
Soportes: 
CL2 Novedades de SARLAFT presentadas 202505 a 202508</t>
  </si>
  <si>
    <t>Capacitar a los enlaces de contratación de cada una de las dependencias de la entidad que llevan a cabo contratos de convocatoria publica o selección directa expuestos al riesgo de LA/FT</t>
  </si>
  <si>
    <t>Profesional Especializado Grado 06 - Contratación</t>
  </si>
  <si>
    <t xml:space="preserve">Listados de asistencia o formatos de inscripción o presentaciones </t>
  </si>
  <si>
    <t>Número de enlaces de contratación de cada una de las dependencias capacitados</t>
  </si>
  <si>
    <t>La capacitación en riesgo de LA/FT para los enlaces de contratación de las dependencias se llevará a cabo en el segundo semestre de la vigencia 2025</t>
  </si>
  <si>
    <t>No aplica</t>
  </si>
  <si>
    <t>Se programa capacitación para los enlaces de contratación de cada una de las dependencias de la entidad que llevan a cabo contratos de convocatoria publica o selección directa expuestos al riesgo de LA/FT
Fecha 2 de septiembre de 2025</t>
  </si>
  <si>
    <t>Control: las consultas que presentaron novedades se escalaron o gestionaron conforme al protocolo de debida diligencia
Plan de tratamiento: se recomienda ajustar la actividad en términos de sensibilización y recurrir a la gestora de cumplimiento y a la miembro del equipo de apoyo al SARLAFT de la Oficina Asesora de Planeación, con el fin de que estos estén alineados con las políticas</t>
  </si>
  <si>
    <t>Control:  las consultas que presentaron novedades se escalaron o gestionaron conforme al protocolo de debida diligencia.
Plan de tratamiento: se reitera la recomendación relacionada con ajustar la actividad en términos de sensibilización y recurrir a la gestora de cumplimiento y a la miembro del equipo de apoyo al SARLAFT de la Oficina Asesora de Planeación, con el fin de que estos estén alineados con las políticas.
La sensibilización se llevó a cabo el 2 de septiembre de 2025, sin embargo, no se acogieron las recomendaciones sobre invitar o recurrir a la Gestora de Cumplimiento o la profesional que apoya al SARLAFT de OAP</t>
  </si>
  <si>
    <r>
      <t>SEGUIMIENTO CONTROL:</t>
    </r>
    <r>
      <rPr>
        <u/>
        <sz val="12"/>
        <color rgb="FF000000"/>
        <rFont val="Calibri"/>
        <family val="2"/>
      </rPr>
      <t xml:space="preserve">
</t>
    </r>
    <r>
      <rPr>
        <sz val="12"/>
        <color rgb="FF000000"/>
        <rFont val="Calibri"/>
        <family val="2"/>
      </rPr>
      <t>Se revisó el documento CLA2_Novedades de SARLAFT presentadas 202501 a 202504, en el cual se evidencia la validación realizada en el aplicativo Compliance durante el periodo comprendido entre enero y abril de 2025. En dicho documento se registran las novedades relacionadas con los procesos de contratación, con el objetivo de identificar y validar cualquier alerta o situación inusual que pueda representar un riesgo para la entidad.
SEGUIMIENTO PLAN:</t>
    </r>
    <r>
      <rPr>
        <u/>
        <sz val="12"/>
        <color rgb="FF000000"/>
        <rFont val="Calibri"/>
        <family val="2"/>
      </rPr>
      <t xml:space="preserve">
</t>
    </r>
    <r>
      <rPr>
        <sz val="12"/>
        <color rgb="FF000000"/>
        <rFont val="Calibri"/>
        <family val="2"/>
      </rPr>
      <t>La actividad tiene como fecha de finalización el mes de noviembre, por lo tanto, su ejecución se llevará a cabo durante el segundo y tercer cuatrimestre.</t>
    </r>
  </si>
  <si>
    <r>
      <t>SEGUIMIENTO CONTROL:</t>
    </r>
    <r>
      <rPr>
        <u/>
        <sz val="12"/>
        <color rgb="FF000000"/>
        <rFont val="Calibri"/>
        <family val="2"/>
      </rPr>
      <t xml:space="preserve">
</t>
    </r>
    <r>
      <rPr>
        <sz val="12"/>
        <color rgb="FF000000"/>
        <rFont val="Calibri"/>
        <family val="2"/>
      </rPr>
      <t xml:space="preserve">Mediante prueba de observación se revisó el documento CLA2_Novedades de SARLAFT presentadas 20250501 a 20250827, en el cual se evidencia la validación realizada en el aplicativo Compliance durante el periodo comprendido entre mayo y agosto de 2025 y que en total fueron 1.130. 
En dicho documento se registraron las novedades relacionadas con los procesos de contratación, con el objetivo que se puederan identificar y validar cualquier alerta o situación inusual que pueda representar un riesgo para la Entidad. Para el cuatrimestre se presentó un total de 205 de novedades y PEP gestionadas.
En cuanto al diseño o descripción del control se tienen determinados e identificados los cinco criterios.
SEGUIMIENTO PLAN DE TRATAMIENTO:
La actividad se llevará a cabo durante el tercer cuatrimestre.
Se apoya la recomendación hecha por la Oficina Asesora de Planeación, relacionada con ajustar la actividad en términos de sensibilización o socialización, ya que al hablar de capacitación de debe especificar el número de horas, facilitador o docente y certificación.
</t>
    </r>
  </si>
  <si>
    <t>LA3</t>
  </si>
  <si>
    <t xml:space="preserve">Posibilidad de contagio por fallas en la identificación de alertas preventivas en vinculación de servidores públicos (empleados públicos o trabajadores oficiales) o durante la relación laboral </t>
  </si>
  <si>
    <t>Vinculación de servidores públicos expuestos al riesgo de LA/FT</t>
  </si>
  <si>
    <t xml:space="preserve">Vincular servidores públicos que tengan riesgo reputacional o se encuentren relacionados con lavado de activos, financiación del terrorismo o delitos conexos </t>
  </si>
  <si>
    <t>CLA3</t>
  </si>
  <si>
    <t>El Profesional Especializado Grado 6 - Talento Humano de forma permanente previo a la vinculación de los empleados públicos y trabajadores oficiales, mediante el formato implementado para tal fin, al igual que la consulta previa en la plataforma que la entidad disponga con el fin de gestionar cualquier alerta o inusualidad que pudiera exponer a la entidad al contagio.</t>
  </si>
  <si>
    <t>Gestión de Talento Humano</t>
  </si>
  <si>
    <t>En enero se realizó la consulta en la plataforma SARLAFT, para dos cargos: 1. Jefe de la Oficina Asesora de Planeación y 2. Asesora Grado 2 de la Gerencia; asimismo se obtuvo el certificado SARLAFT para la vigencia 2025.</t>
  </si>
  <si>
    <t>Debido a que la información contenida en los certificados se considera confidencial, se valida mediante la cantidad de consultas realizadas en la plataforma Compliance entre enero y abril de 2025.
Soportes: 
CLA3_Novedades de SARLAFT presentadas 202501 a 202504</t>
  </si>
  <si>
    <t>En julio se realizó la consulta en la plataforma SARLAFT, para un cargo: Asesora Grado 2 de la Gerencia; y en agosto para el cargo de Secretaria Ejecutiva asimismo se obtuvieron los certificados SARLAFT para la vigencia 2025 en los dos casos.</t>
  </si>
  <si>
    <t>Debido a que la información contenida en los certificados se considera confidencial, se valida mediante la cantidad de consultas realizadas en la plataforma Compliance entre mayo y agosto de 2025.
Soportes: 
CLA3_Novedades de SARLAFT presentadas 202505 a 202508</t>
  </si>
  <si>
    <t>Monitoreo continuo a las vinculaciones de los servidores públicos que estén expuestos a riesgo de LA/FT</t>
  </si>
  <si>
    <t>Profesional Especializado Grado 06 - Talento Humano</t>
  </si>
  <si>
    <t>Número de alertas generadas y analizadas por periodo.</t>
  </si>
  <si>
    <t>En el presente periodo no se llevará a cabo el monitoreo de las vinculaciones de los servidores públicos expuestos a riesgo de LA/FT. Lo anterior obedece a la reciente finalización de la convocatoria No. 001 de 2024 el 31 de marzo de 2025 (12 cargos). Adicionalmente, se efectuó un proceso similar para dos directivos.
Se estima que para el segundo semestre se realizará un monitoreo</t>
  </si>
  <si>
    <t>Se realizaron las consultas de los 2 casos expuestos, sin que se presentara alguna novedad</t>
  </si>
  <si>
    <t>CLA3_Solicitud de monitoreo GTH</t>
  </si>
  <si>
    <t>Control: las consultas no presentan novedades.
Plan de tratamiento: sin observaciones</t>
  </si>
  <si>
    <t>Control: las consultas no presentan novedades.
Plan de tratamiento: se realizó el monitoreo de los trabajadores oficiales y empleados públicos desde la segunda línea de defensa, conforme a la información remitida por correo el 27-ago-25</t>
  </si>
  <si>
    <r>
      <t>SEGUIMIENTO CONTROL:</t>
    </r>
    <r>
      <rPr>
        <u/>
        <sz val="12"/>
        <color rgb="FF000000"/>
        <rFont val="Calibri"/>
        <family val="2"/>
      </rPr>
      <t xml:space="preserve">
</t>
    </r>
    <r>
      <rPr>
        <sz val="12"/>
        <color rgb="FF000000"/>
        <rFont val="Calibri"/>
        <family val="2"/>
      </rPr>
      <t>Se evidencia que, entre el 1 de enero y el 30 de abril de 2025, se realizaron consultas en el aplicativo Compliance para dos personas, sin que se generara ninguna novedad.
SEGUIMIENTO PLAN:</t>
    </r>
    <r>
      <rPr>
        <u/>
        <sz val="12"/>
        <color rgb="FF000000"/>
        <rFont val="Calibri"/>
        <family val="2"/>
      </rPr>
      <t xml:space="preserve">
</t>
    </r>
    <r>
      <rPr>
        <sz val="12"/>
        <color rgb="FF000000"/>
        <rFont val="Calibri"/>
        <family val="2"/>
      </rPr>
      <t>El plan está previsto para ejecutarse en el segundo cuatrimestre del año.</t>
    </r>
  </si>
  <si>
    <t>SEGUIMIENTO CONTROL:
Mediante prueba de observación se evidencia que entre el 1 de mayo y el 31 de agosto de 2025, se realizaron consultas en el aplicativo Compliance para dos cargos. Las consultas no generaron novedades.
En cuanto al diseño o descripción del control se recomienda que se determine el siguiente criterio:
- Acción: No se tiene Identificada - No especifica la acción ante el formato implementado.
SEGUIMIENTO PLAN DE TRATAMIENTO:
Mediante prueba de observación se verificó la solicitud hecha, mediante correo electrónico del 27-ago-25, de realizar el monitoreo de los trabajadores oficiales y empleados públicos desde la segunda línea de defensa, conforme a la información remitida.</t>
  </si>
  <si>
    <t>LA4</t>
  </si>
  <si>
    <t>Posibilidad de contagio por fallas en la identificación de alertas preventivas en la gestión precontractual o contractual de socios de negocios (procesos de negocios colaterales)</t>
  </si>
  <si>
    <t xml:space="preserve">Celebración de negocios colaterales con terceros que tengan exposición al riesgo de LA/FT </t>
  </si>
  <si>
    <t xml:space="preserve">Contratar con socios de negocios que tengan riesgo reputacional o se encuentren relacionados con lavado de activos, financiación del terrorismo o delitos conexos </t>
  </si>
  <si>
    <t>CLA4</t>
  </si>
  <si>
    <t>El Profesional Especializado Grado 6 - Negocios de Explotación Colaterales y el equipo de la Subgerencia de Negocios Colaterales de forma permanente previo a la suscripción de cualquier relación comercial, realiza conocimiento de la contraparte mediante los formatos implementados para tal fin, al igual que la consulta previa en la plataforma que la entidad disponga con el fin de gestionar cualquier alerta o inusualidad que pudiera exponer a la entidad al contagio.</t>
  </si>
  <si>
    <t>Gestión de Mercadeo</t>
  </si>
  <si>
    <t>La Subgerencia de Negocios Colaterales ha gestionado el conocimiento de las contrapartes mediante la revisión de formatos SARLAFT y la realización de la debida diligencia inicial a través de la plataforma dispuesta para tal fin, antes de establecer relaciones comerciales o contractuales. Entre el 1 de enero y el 30 de abril de 2025, se han efectuado 419 consultas, cuyo soporte se encuentra en los documentos del proceso en la plataforma SECOP II, escalando o gestionando las 34 novedades presentadas.</t>
  </si>
  <si>
    <t>Soportes:
CLA4_Novedades de SARLAFT presentadas 202501 a 202504
CLA4_Relación contratos firmados 202501 A 20250430</t>
  </si>
  <si>
    <t>La Subgerencia de Negocios Colaterales ha gestionado el conocimiento de las contrapartes mediante la revisión de los formatos SARLAFT y la ejecución de la debida diligencia inicial a través de la plataforma dispuesta para tal fin, antes de establecer cualquier relación comercial o contractual. Entre el 1 de mayo y el 31 de agosto de 2025 se realizaron 209 consultas, cuyo soporte reposa en los documentos del proceso cargados en la plataforma SECOP II, además de haberse escalado y gestionado 25 novedades presentadas durante este período.</t>
  </si>
  <si>
    <t>Soportes:
CLA4_Relación contratos firmados 202505 A 202508
CLA4_Novedades de SARLAFT presentadas 202505 a 202508</t>
  </si>
  <si>
    <t>Realizar una reunión de sensibilización a los supervisores de contratos y a los enlaces de contratación de la Subgerencia de Negocios Colaterales, con el fin de fortalecer su conocimiento en el desarrollo de su gestión y la importancia del monitoreo periódico de LA/FT</t>
  </si>
  <si>
    <t>Profesional Especializado Grado 6 - Negocios de Explotación Colaterales</t>
  </si>
  <si>
    <t>Lista de asistencia a la jornada de sensibilización</t>
  </si>
  <si>
    <t>(Reunión de sensibilización realizada / Reunión de sensibilización programada) * 100%</t>
  </si>
  <si>
    <t xml:space="preserve">El 28/04/2025 se realizó una reunión de sensibilización a los supervisores de contratos y a los enlaces de contratación de la Subgerencia de Negocios Colaterales, con el fin de fortalecer su conocimiento en el desarrollo de su gestión y la importancia del monitoreo periódico de LA/FT en la dependencia. 
Se adjuntan los soportes de la sensibilización realizada incluyendo la grabación de la reunión y la lista de asistencia soporte de la misma. </t>
  </si>
  <si>
    <t>Soportes:
CLA4_1_1_Presentación socialización SARLAFT 2025
CLA4_1_2_Listado de Asistencia (R-OP-006)
CLA4_1_3_TEAM sensibilización LA_FT- Informe de asistencia 4-28-25
CLA4_1_4_Soporte grabación reunión LAFT 28-04-2025 SNC</t>
  </si>
  <si>
    <t>El 28 de abril de 2025 se llevó a cabo la sensibilización LA/FT con los miembros del equipo de la Subgerencia de Negocios Colaterales.</t>
  </si>
  <si>
    <t>Control: las consultas que presentaron novedades se escalaron o gestionaron conforme al protocolo de debida diligencia.
Plan de tratamiento: sin observaciones</t>
  </si>
  <si>
    <t>Control: las consultas que presentaron novedades se escalaron o gestionaron conforme al protocolo de debida diligencia.
Plan de tratamiento: en el seguimiento anterior se reportó la sensibilización por lo tanto no aplica monitoreo.</t>
  </si>
  <si>
    <t xml:space="preserve">SEGUIMIENTO CONTROL:
Entre el 1 de enero y el 30 de abril de 2025, la Subgerencia de Negocios Colaterales realizó 419 consultas en la plataforma dispuesta para la debida diligencia inicial, revisando formatos SARLAFT y gestionando 34 novedades, con soporte en la plataforma SECOP II.
SEGUIMIENTO PLAN:
El 28 de abril se realizó una jornada de sensibilización orientada al fortalecimiento de la prevención y detección del LA/FT, en la cual participaron 15 profesionales.
</t>
  </si>
  <si>
    <t xml:space="preserve">SEGUIMIENTO CONTROL:
Mediante prueba de observación se verificó que entre el 1 de mayo y el 31 de agosto de 2025, la Subgerencia de Negocios Colaterales realizó 209 consultas en la plataforma dispuesta para la debida diligencia inicial, revisando formatos SARLAFT y gestionando 25 novedades, con soporte en la plataforma SECOP II.
En cuanto al diseño o descripción del control se tienen determinados e identificados los cinco criterios.
SEGUIMIENTO PLAN DE TRATAMIENTO:
La primera jornada de sensibilización orientada al fortalecimiento de la prevención y detección del LA/FT, se realizó en el monitoreo anterior. </t>
  </si>
  <si>
    <t>Debido a que la información contenida en los certificados se considera confidencial, se valida mediante la cantidad de consultas realizadas en la plataforma Compliance entre enero y abril de 2025.</t>
  </si>
  <si>
    <t xml:space="preserve">Dado que la información contenida en los certificados tiene carácter confidencial, la validación se respalda en el número de consultas efectuadas en la plataforma Compliance en el mismo periodo (mayo a agosto de 2025). </t>
  </si>
  <si>
    <t>Realizar la revisión aleatoria semestralmente, al menos al 10% de los contratos de explotación colateral vigentes en la plataforma con la que cuenta la Subgerencia de Negocios Colaterales y remitir el soporte al miembro del equipo de apoyo al SARLAFT de la Oficina Asesora de Planeación y a la oficial de cumplimiento</t>
  </si>
  <si>
    <t xml:space="preserve">Registro de la consulta en la plataforma y base de datos </t>
  </si>
  <si>
    <t>(# Consultas en la plataforma realizadas / # consultas correspondientes al 10% de los contratos de explotación colateral vigentes) * 100%</t>
  </si>
  <si>
    <t xml:space="preserve">Se realizó la revisión aleatoria en el 10% de los contratos de explotación colateral vigentes y en ejecución de la Subgerencia de Negocios Colaterales con el fin de verificar el cumplimiento LA/FT </t>
  </si>
  <si>
    <t>Soportes:
CLA4_1_2_1_Primer monitoreo LAFT 25-04-25
CLA4_1_2_2_Acta de reunión 25-04-25 Primer Monitoreo SARLAFT 2025</t>
  </si>
  <si>
    <t>El segundo monitoreo LA/FT de los contratos de Explotación Colateral de la Subgerencia de Negocios está planeado para realizarse el día 17 de septiembre de 2025.</t>
  </si>
  <si>
    <t>CLA4 Segundo Monitoreo compromisos SARLAFT 2025 - SNC</t>
  </si>
  <si>
    <t>Control: las consultas que presentaron novedades se escalaron o gestionaron conforme al protocolo de debida diligencia.
Plan de tratamiento: el seguimiento esta planeado para septiembre, será objeto de monitoreo en el tercer cuatrimestre</t>
  </si>
  <si>
    <t>SEGUIMIENTO CONTROL:
La Subgerencia de Negocios Colaterales realizó 419 consultas en la plataforma dispuesta para la debida diligencia inicial, revisando formatos SARLAFT y gestionando 34 novedades, con soporte en la plataforma SECOP II.
SEGUIMIENTO PLAN:
De acuerdo con el acta de reunión del 25 de abril de 2025, se realizó el primer monitoreo del riesgo LA/FT en el proceso de Gestión de Mercadeo. En este se indica que, de un total de 115 contratos, se tomó una muestra del 10% (equivalente a 12 contratos), encontrándose dos novedades, las cuales fueron asignadas al abogado responsable para su respectivo trámite.</t>
  </si>
  <si>
    <t>SEGUIMIENTO CONTROL:
Mediante prueba de observación se verificó que entre el 1 de mayo y el 31 de agosto de 2025, la Subgerencia de Negocios Colaterales realizó 209 consultas en la plataforma dispuesta para la debida diligencia inicial, revisando formatos SARLAFT y gestionando 25 novedades, con soporte en la plataforma SECOP II.
En cuanto al diseño o descripción del control se tienen determinados e identificados los cinco criterios.
SEGUIMIENTO PLAN DE TRATAMIENTO:
Para el último cuatrimestre se tiene programado realizar el segundo monitoreo LA/FT de los contratos de Explotación Colateral de la Subgerencia de Negocios.</t>
  </si>
  <si>
    <t>LA5</t>
  </si>
  <si>
    <t>Posibilidad de contagio por fallas en la identificación de alertas preventivas en el seguimiento contractual de concesionarios (Agentes del Sistema)</t>
  </si>
  <si>
    <t xml:space="preserve">Continuidad de los contratos de concesión con terceros que tengan exposición al riesgo de LA/FT </t>
  </si>
  <si>
    <t xml:space="preserve">En el desarrollo del contrato tener relación o adquirir vinculación accionistas de los concesionarios que tengan riesgo reputacional o se encuentren relacionados con lavado de activos, financiación del terrorismo o delitos conexos </t>
  </si>
  <si>
    <t>CLA5</t>
  </si>
  <si>
    <t>Profesional Especializado Grado 06 - Estudios Sectoriales y Seguimiento a Concesiones, en la vigencia recibe la composición accionaria de los concesionarios conforme a lo establecido en los contratos, con el fin de remitir la información al miembro del equipo de apoyo al SARLAFT de la Oficina Asesora de Planeación, para gestionar cualquier alerta o inusualidad que pudiera exponer a la entidad al contagio.</t>
  </si>
  <si>
    <t>Gestión Económica de los Agentes del Sistema</t>
  </si>
  <si>
    <t>Esta actividad en específico, según lo acordado, se realiza en el segundo semestre del año, por lo que en dicho periodo se enviará el reporte respectivo</t>
  </si>
  <si>
    <t>Esta actividad en específico, según lo acordado, se realiza en el segundo semestre del año, periodo de ejecución 1 de septiembre a 31 de diciembre de 2025. por lo que en el control de dicho periodo se enviará el reporte respectivo</t>
  </si>
  <si>
    <t>Identificar en las composiciones accionarias entregadas en el paquete de información definitiva anual, si existe alguna modificación en la composición accionaria de primer orden de los concesionarios, e informar al oficial de cumplimiento designado, únicamente si estos cambios ocurren</t>
  </si>
  <si>
    <t>Profesional Especializado Grado 05 Supervisión de Concesiones</t>
  </si>
  <si>
    <t>Composición accionaria emitida por el concesionario / Memorando de remisión a oficial de cumplimiento</t>
  </si>
  <si>
    <t>Se debe partir si hay modificaciones en la composición accionaria de primer orden, por consiguiente tenemos:
Cambios en composición accionaria definitiva año 2024/ Reporte de cambios en composición accionaria definitiva año 2024 * 100%</t>
  </si>
  <si>
    <t>Control: no aplica monitoreo debido a que para primer cuatrimestre no se han remitido las composiciones accionarias de los concesionarios.
Plan de tratamiento: la dependencia remitió ajuste en las fechas de inicio y finalización, sin embargo, se recomienda revisar la actividad puesto que en caso de que no se presenten modificaciones no se ejecutaría en 2025. En cuanto al ajuste se verá reflejado en la actualización que se llevara a cabo después de la evaluación del PTEP por parte de la OCI.</t>
  </si>
  <si>
    <t>Control: no aplica monitoreo debido a que para segundo cuatrimestre no se han remitido las composiciones accionarias de los concesionarios.
Plan de tratamiento: la dependencia remitió ajuste en las fechas de inicio y finalización, sin embargo, se reitera la recomendación de revisar la actividad puesto que en caso de que no se presenten modificaciones no se ejecutaría en 2025.</t>
  </si>
  <si>
    <t xml:space="preserve">Las actividades se tiene programadas para realizar durante el segundo semestre. </t>
  </si>
  <si>
    <t>SEGUIMIENTO CONTROL:
Durante el cuatrimestre no se realizaron actividades de monitoreo del control.
En cuanto al diseño o descripción del control se recomienda que se determine el siguiente criterio:
- Periodicidad: No está especificada.
SEGUIMIENTO PLAN DE TRATAMIENTO:
Para el último cuatrimestre del año se tiene programado realizar el monitoreo.
Se apoya la recomendación hecha por la Oficina Asesora de Planeación, relacionada con revisar la actividad puesto que en caso de que no se presenten modificaciones no se ejecutaría en 2025.</t>
  </si>
  <si>
    <t>Mapa de Calor Riesgo Inherente LA/FT
(Probabilidad X Impacto)</t>
  </si>
  <si>
    <t>Mapa de Calor Riesgo Residual LA/FT
(Probabilidad X Impacto)</t>
  </si>
  <si>
    <t>PROBABILIDAD</t>
  </si>
  <si>
    <t>VALOR</t>
  </si>
  <si>
    <t>Nivel del Riesgo</t>
  </si>
  <si>
    <t>Muy Alta</t>
  </si>
  <si>
    <t>Alta</t>
  </si>
  <si>
    <t>Media</t>
  </si>
  <si>
    <t>Baja</t>
  </si>
  <si>
    <t>Bajo</t>
  </si>
  <si>
    <t>Mínima</t>
  </si>
  <si>
    <t>IMPACTO</t>
  </si>
  <si>
    <t>Leve</t>
  </si>
  <si>
    <t>Menor</t>
  </si>
  <si>
    <t>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</si>
</sst>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18" x14ac:knownFonts="1">
    <font>
      <sz val="11"/>
      <color theme="1"/>
      <name val="Aptos Narrow"/>
      <family val="2"/>
      <scheme val="minor"/>
    </font>
    <font>
      <sz val="11"/>
      <color theme="1"/>
      <name val="Aptos Narrow"/>
      <family val="2"/>
      <scheme val="minor"/>
    </font>
    <font>
      <b/>
      <sz val="10"/>
      <name val="Arial"/>
      <family val="2"/>
    </font>
    <font>
      <b/>
      <sz val="10"/>
      <color rgb="FF000000"/>
      <name val="Arial"/>
      <family val="2"/>
    </font>
    <font>
      <sz val="8"/>
      <name val="Aptos Narrow"/>
      <family val="2"/>
      <scheme val="minor"/>
    </font>
    <font>
      <sz val="9"/>
      <color indexed="81"/>
      <name val="Tahoma"/>
      <family val="2"/>
    </font>
    <font>
      <sz val="14"/>
      <color theme="1"/>
      <name val="Calibri"/>
      <family val="2"/>
    </font>
    <font>
      <sz val="11"/>
      <color theme="1"/>
      <name val="Calibri"/>
      <family val="2"/>
    </font>
    <font>
      <sz val="12"/>
      <color theme="1"/>
      <name val="Calibri"/>
      <family val="2"/>
    </font>
    <font>
      <sz val="12"/>
      <name val="Calibri"/>
      <family val="2"/>
    </font>
    <font>
      <sz val="12"/>
      <color rgb="FF000000"/>
      <name val="Calibri"/>
      <family val="2"/>
    </font>
    <font>
      <b/>
      <sz val="18"/>
      <color theme="1"/>
      <name val="Calibri"/>
      <family val="2"/>
    </font>
    <font>
      <sz val="18"/>
      <color theme="1"/>
      <name val="Calibri"/>
      <family val="2"/>
    </font>
    <font>
      <b/>
      <sz val="14"/>
      <color theme="1"/>
      <name val="Calibri"/>
      <family val="2"/>
    </font>
    <font>
      <b/>
      <sz val="14"/>
      <color theme="0"/>
      <name val="Calibri"/>
      <family val="2"/>
    </font>
    <font>
      <b/>
      <sz val="14"/>
      <name val="Calibri"/>
      <family val="2"/>
    </font>
    <font>
      <b/>
      <sz val="16"/>
      <color theme="1"/>
      <name val="Arial"/>
      <family val="2"/>
    </font>
    <font>
      <u/>
      <sz val="12"/>
      <color rgb="FF000000"/>
      <name val="Calibri"/>
      <family val="2"/>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EDEDED"/>
        <bgColor indexed="64"/>
      </patternFill>
    </fill>
    <fill>
      <patternFill patternType="solid">
        <fgColor rgb="FFD9E1F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indexed="64"/>
      </bottom>
      <diagonal/>
    </border>
    <border>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rgb="FF000000"/>
      </right>
      <top/>
      <bottom style="medium">
        <color indexed="64"/>
      </bottom>
      <diagonal/>
    </border>
    <border>
      <left/>
      <right style="thin">
        <color rgb="FF000000"/>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thin">
        <color indexed="64"/>
      </bottom>
      <diagonal/>
    </border>
    <border>
      <left/>
      <right/>
      <top style="medium">
        <color indexed="64"/>
      </top>
      <bottom style="thin">
        <color rgb="FF000000"/>
      </bottom>
      <diagonal/>
    </border>
    <border>
      <left/>
      <right/>
      <top style="thin">
        <color rgb="FF000000"/>
      </top>
      <bottom style="thin">
        <color rgb="FF000000"/>
      </bottom>
      <diagonal/>
    </border>
    <border>
      <left/>
      <right/>
      <top/>
      <bottom style="medium">
        <color indexed="64"/>
      </bottom>
      <diagonal/>
    </border>
    <border>
      <left/>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style="thin">
        <color rgb="FF000000"/>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rgb="FF000000"/>
      </bottom>
      <diagonal/>
    </border>
    <border>
      <left/>
      <right/>
      <top/>
      <bottom style="thin">
        <color indexed="64"/>
      </bottom>
      <diagonal/>
    </border>
    <border>
      <left style="thin">
        <color indexed="64"/>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1" fillId="0" borderId="0"/>
    <xf numFmtId="0" fontId="1" fillId="0" borderId="0"/>
  </cellStyleXfs>
  <cellXfs count="234">
    <xf numFmtId="0" fontId="0" fillId="0" borderId="0" xfId="0"/>
    <xf numFmtId="0" fontId="0" fillId="0" borderId="0" xfId="0" applyAlignment="1">
      <alignment vertical="center"/>
    </xf>
    <xf numFmtId="0" fontId="3" fillId="9" borderId="7" xfId="0" applyFont="1" applyFill="1" applyBorder="1" applyAlignment="1">
      <alignment horizontal="center" vertical="center"/>
    </xf>
    <xf numFmtId="0" fontId="3" fillId="9" borderId="8" xfId="0" applyFont="1" applyFill="1" applyBorder="1" applyAlignment="1">
      <alignment horizontal="center" vertical="center"/>
    </xf>
    <xf numFmtId="0" fontId="3" fillId="10" borderId="8" xfId="0" applyFont="1" applyFill="1" applyBorder="1" applyAlignment="1">
      <alignment horizontal="center" vertical="center"/>
    </xf>
    <xf numFmtId="0" fontId="3" fillId="11" borderId="8"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3" fillId="10" borderId="37" xfId="0" applyFont="1" applyFill="1" applyBorder="1" applyAlignment="1">
      <alignment horizontal="center" vertical="center" wrapText="1"/>
    </xf>
    <xf numFmtId="0" fontId="2" fillId="9" borderId="39"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5" borderId="40" xfId="0" applyFont="1" applyFill="1" applyBorder="1" applyAlignment="1">
      <alignment horizontal="center" vertical="center"/>
    </xf>
    <xf numFmtId="0" fontId="3" fillId="9" borderId="16"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2" fillId="12" borderId="22" xfId="0" applyFont="1" applyFill="1" applyBorder="1" applyAlignment="1">
      <alignment horizontal="center" vertical="center"/>
    </xf>
    <xf numFmtId="0" fontId="2" fillId="12" borderId="33" xfId="0" applyFont="1" applyFill="1" applyBorder="1" applyAlignment="1">
      <alignment horizontal="center" vertical="center"/>
    </xf>
    <xf numFmtId="0" fontId="2" fillId="12" borderId="34" xfId="0" applyFont="1" applyFill="1" applyBorder="1" applyAlignment="1">
      <alignment horizontal="center" vertical="center"/>
    </xf>
    <xf numFmtId="0" fontId="2" fillId="12" borderId="35" xfId="0" applyFont="1" applyFill="1" applyBorder="1" applyAlignment="1">
      <alignment horizontal="center" vertical="center"/>
    </xf>
    <xf numFmtId="0" fontId="2" fillId="12" borderId="36" xfId="0" applyFont="1" applyFill="1" applyBorder="1" applyAlignment="1">
      <alignment horizontal="center" vertical="center"/>
    </xf>
    <xf numFmtId="0" fontId="2" fillId="12" borderId="38" xfId="0" applyFont="1" applyFill="1" applyBorder="1" applyAlignment="1">
      <alignment horizontal="center" vertical="center"/>
    </xf>
    <xf numFmtId="0" fontId="2" fillId="12" borderId="41" xfId="0" applyFont="1" applyFill="1" applyBorder="1" applyAlignment="1">
      <alignment horizontal="center" vertical="center"/>
    </xf>
    <xf numFmtId="0" fontId="2" fillId="13" borderId="32" xfId="0" applyFont="1" applyFill="1" applyBorder="1" applyAlignment="1">
      <alignment vertical="center"/>
    </xf>
    <xf numFmtId="0" fontId="2" fillId="13" borderId="36" xfId="0" applyFont="1" applyFill="1" applyBorder="1" applyAlignment="1">
      <alignment horizontal="center" vertical="center"/>
    </xf>
    <xf numFmtId="0" fontId="2" fillId="13" borderId="38" xfId="0" applyFont="1" applyFill="1" applyBorder="1" applyAlignment="1">
      <alignment horizontal="center" vertical="center"/>
    </xf>
    <xf numFmtId="0" fontId="2" fillId="13" borderId="41" xfId="0" applyFont="1" applyFill="1" applyBorder="1" applyAlignment="1">
      <alignment horizontal="center" vertical="center"/>
    </xf>
    <xf numFmtId="0" fontId="2" fillId="13" borderId="26" xfId="0" applyFont="1" applyFill="1" applyBorder="1" applyAlignment="1">
      <alignment horizontal="center" vertical="center"/>
    </xf>
    <xf numFmtId="0" fontId="2" fillId="13" borderId="18" xfId="0" applyFont="1" applyFill="1" applyBorder="1" applyAlignment="1">
      <alignment horizontal="center" vertical="center"/>
    </xf>
    <xf numFmtId="0" fontId="2" fillId="13" borderId="42" xfId="0" applyFont="1" applyFill="1" applyBorder="1" applyAlignment="1">
      <alignment horizontal="center" vertical="center"/>
    </xf>
    <xf numFmtId="0" fontId="2" fillId="13" borderId="22" xfId="0" applyFont="1" applyFill="1" applyBorder="1" applyAlignment="1">
      <alignment horizontal="center" vertical="center" wrapText="1"/>
    </xf>
    <xf numFmtId="0" fontId="2" fillId="13" borderId="2" xfId="0" applyFont="1" applyFill="1" applyBorder="1" applyAlignment="1">
      <alignment horizontal="centerContinuous" vertical="center" wrapText="1"/>
    </xf>
    <xf numFmtId="0" fontId="2" fillId="13" borderId="3" xfId="0" applyFont="1" applyFill="1" applyBorder="1" applyAlignment="1">
      <alignment horizontal="centerContinuous" vertical="center" wrapText="1"/>
    </xf>
    <xf numFmtId="0" fontId="2" fillId="13" borderId="4" xfId="0" applyFont="1" applyFill="1" applyBorder="1" applyAlignment="1">
      <alignment horizontal="centerContinuous" vertical="center" wrapText="1"/>
    </xf>
    <xf numFmtId="0" fontId="3" fillId="5" borderId="15" xfId="0" applyFont="1" applyFill="1" applyBorder="1" applyAlignment="1">
      <alignment horizontal="center" vertical="center"/>
    </xf>
    <xf numFmtId="0" fontId="3" fillId="10" borderId="1" xfId="0" applyFont="1" applyFill="1" applyBorder="1" applyAlignment="1">
      <alignment horizontal="left" vertical="center" wrapText="1" indent="11"/>
    </xf>
    <xf numFmtId="0" fontId="3" fillId="10"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indent="11"/>
    </xf>
    <xf numFmtId="0" fontId="2" fillId="5" borderId="1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1" applyFont="1" applyAlignment="1">
      <alignment horizontal="justify" vertical="center"/>
    </xf>
    <xf numFmtId="0" fontId="7" fillId="0" borderId="0" xfId="1" applyFont="1" applyAlignment="1">
      <alignment horizontal="justify" vertical="center"/>
    </xf>
    <xf numFmtId="0" fontId="7" fillId="0" borderId="0" xfId="1" applyFont="1" applyAlignment="1">
      <alignment horizontal="left" vertical="center"/>
    </xf>
    <xf numFmtId="0" fontId="6" fillId="0" borderId="0" xfId="1" applyFont="1" applyAlignment="1">
      <alignment horizontal="left" vertical="center"/>
    </xf>
    <xf numFmtId="0" fontId="9" fillId="0" borderId="23" xfId="1" applyFont="1" applyBorder="1" applyAlignment="1">
      <alignment horizontal="justify" vertical="center" wrapText="1"/>
    </xf>
    <xf numFmtId="0" fontId="9" fillId="0" borderId="24" xfId="1" applyFont="1" applyBorder="1" applyAlignment="1">
      <alignment horizontal="justify" vertical="center" wrapText="1"/>
    </xf>
    <xf numFmtId="0" fontId="9" fillId="0" borderId="24" xfId="1" applyFont="1" applyBorder="1" applyAlignment="1">
      <alignment vertical="center" wrapText="1"/>
    </xf>
    <xf numFmtId="0" fontId="9" fillId="0" borderId="24" xfId="1" applyFont="1" applyBorder="1" applyAlignment="1">
      <alignment horizontal="left" vertical="center" wrapText="1"/>
    </xf>
    <xf numFmtId="0" fontId="9" fillId="0" borderId="25" xfId="1" applyFont="1" applyBorder="1" applyAlignment="1">
      <alignment horizontal="left" vertical="center" wrapText="1"/>
    </xf>
    <xf numFmtId="0" fontId="9" fillId="0" borderId="45" xfId="1" applyFont="1" applyBorder="1" applyAlignment="1">
      <alignment horizontal="center" vertical="center" wrapText="1"/>
    </xf>
    <xf numFmtId="0" fontId="9" fillId="0" borderId="24" xfId="1" applyFont="1" applyBorder="1" applyAlignment="1">
      <alignment horizontal="center" vertical="center" wrapText="1"/>
    </xf>
    <xf numFmtId="0" fontId="8" fillId="0" borderId="43" xfId="0" applyFont="1" applyBorder="1" applyAlignment="1">
      <alignment horizontal="left" vertical="center"/>
    </xf>
    <xf numFmtId="0" fontId="10" fillId="0" borderId="23" xfId="1" applyFont="1" applyBorder="1" applyAlignment="1">
      <alignment horizontal="justify" vertical="center" wrapText="1"/>
    </xf>
    <xf numFmtId="0" fontId="10" fillId="0" borderId="24" xfId="1" applyFont="1" applyBorder="1" applyAlignment="1">
      <alignment horizontal="justify" vertical="center" wrapText="1"/>
    </xf>
    <xf numFmtId="0" fontId="10" fillId="0" borderId="8" xfId="1" applyFont="1" applyBorder="1" applyAlignment="1">
      <alignment horizontal="left" vertical="center" wrapText="1"/>
    </xf>
    <xf numFmtId="0" fontId="10" fillId="0" borderId="8" xfId="1" applyFont="1" applyBorder="1" applyAlignment="1">
      <alignment horizontal="center" vertical="center" wrapText="1"/>
    </xf>
    <xf numFmtId="0" fontId="8" fillId="0" borderId="30" xfId="0" applyFont="1" applyBorder="1" applyAlignment="1">
      <alignment horizontal="left" vertical="center"/>
    </xf>
    <xf numFmtId="0" fontId="10" fillId="0" borderId="54" xfId="1" applyFont="1" applyBorder="1" applyAlignment="1">
      <alignment horizontal="left" vertical="center" wrapText="1"/>
    </xf>
    <xf numFmtId="0" fontId="10" fillId="0" borderId="65" xfId="1" applyFont="1" applyBorder="1" applyAlignment="1">
      <alignment horizontal="center" vertical="center" wrapText="1"/>
    </xf>
    <xf numFmtId="0" fontId="10" fillId="0" borderId="57" xfId="1" applyFont="1" applyBorder="1" applyAlignment="1">
      <alignment horizontal="center" vertical="center" wrapText="1"/>
    </xf>
    <xf numFmtId="0" fontId="10" fillId="0" borderId="68" xfId="1" applyFont="1" applyBorder="1" applyAlignment="1">
      <alignment horizontal="center" vertical="center" wrapText="1"/>
    </xf>
    <xf numFmtId="0" fontId="10" fillId="0" borderId="61" xfId="1" applyFont="1" applyBorder="1" applyAlignment="1">
      <alignment horizontal="center" vertical="center" wrapText="1"/>
    </xf>
    <xf numFmtId="0" fontId="10" fillId="0" borderId="5" xfId="1" applyFont="1" applyBorder="1" applyAlignment="1">
      <alignment horizontal="justify" vertical="center" wrapText="1"/>
    </xf>
    <xf numFmtId="0" fontId="10" fillId="0" borderId="5" xfId="1" applyFont="1" applyBorder="1" applyAlignment="1">
      <alignment horizontal="left" vertical="center" wrapText="1"/>
    </xf>
    <xf numFmtId="164" fontId="10" fillId="0" borderId="6" xfId="1" applyNumberFormat="1" applyFont="1" applyBorder="1" applyAlignment="1">
      <alignment horizontal="center" vertical="center" wrapText="1"/>
    </xf>
    <xf numFmtId="0" fontId="8" fillId="0" borderId="0" xfId="0" applyFont="1" applyAlignment="1">
      <alignment vertical="center"/>
    </xf>
    <xf numFmtId="0" fontId="9" fillId="0" borderId="12" xfId="1" applyFont="1" applyBorder="1" applyAlignment="1">
      <alignment horizontal="justify" vertical="center" wrapText="1"/>
    </xf>
    <xf numFmtId="0" fontId="9" fillId="0" borderId="1" xfId="1" applyFont="1" applyBorder="1" applyAlignment="1">
      <alignment horizontal="justify" vertical="center" wrapText="1"/>
    </xf>
    <xf numFmtId="15" fontId="9" fillId="2" borderId="1" xfId="1" applyNumberFormat="1" applyFont="1" applyFill="1" applyBorder="1" applyAlignment="1">
      <alignment horizontal="justify" vertical="center" wrapText="1"/>
    </xf>
    <xf numFmtId="0" fontId="9" fillId="0" borderId="13" xfId="1" applyFont="1" applyBorder="1" applyAlignment="1">
      <alignment horizontal="left" vertical="center" wrapText="1"/>
    </xf>
    <xf numFmtId="0" fontId="9" fillId="0" borderId="46" xfId="1" applyFont="1" applyBorder="1" applyAlignment="1">
      <alignment horizontal="center" vertical="center" wrapText="1"/>
    </xf>
    <xf numFmtId="0" fontId="9" fillId="0" borderId="1" xfId="1" applyFont="1" applyBorder="1" applyAlignment="1">
      <alignment horizontal="center" vertical="center" wrapText="1"/>
    </xf>
    <xf numFmtId="0" fontId="10" fillId="0" borderId="12" xfId="1" applyFont="1" applyBorder="1" applyAlignment="1">
      <alignment horizontal="justify" vertical="center" wrapText="1"/>
    </xf>
    <xf numFmtId="0" fontId="10" fillId="0" borderId="1" xfId="1" applyFont="1" applyBorder="1" applyAlignment="1">
      <alignment horizontal="left" vertical="center" wrapText="1"/>
    </xf>
    <xf numFmtId="0" fontId="10" fillId="0" borderId="1" xfId="1" applyFont="1" applyBorder="1" applyAlignment="1">
      <alignment horizontal="center" vertical="center" wrapText="1"/>
    </xf>
    <xf numFmtId="0" fontId="10" fillId="0" borderId="55" xfId="1" applyFont="1" applyBorder="1" applyAlignment="1">
      <alignment horizontal="left" vertical="center" wrapText="1"/>
    </xf>
    <xf numFmtId="0" fontId="10" fillId="0" borderId="66" xfId="1" applyFont="1" applyBorder="1" applyAlignment="1">
      <alignment horizontal="center" vertical="center" wrapText="1"/>
    </xf>
    <xf numFmtId="0" fontId="10" fillId="0" borderId="60" xfId="1" applyFont="1" applyBorder="1" applyAlignment="1">
      <alignment horizontal="center" vertical="center" wrapText="1"/>
    </xf>
    <xf numFmtId="0" fontId="10" fillId="0" borderId="69" xfId="1" applyFont="1" applyBorder="1" applyAlignment="1">
      <alignment horizontal="center" vertical="center" wrapText="1"/>
    </xf>
    <xf numFmtId="0" fontId="10" fillId="0" borderId="62" xfId="1" applyFont="1" applyBorder="1" applyAlignment="1">
      <alignment horizontal="center" vertical="center" wrapText="1"/>
    </xf>
    <xf numFmtId="0" fontId="10" fillId="0" borderId="10" xfId="1" applyFont="1" applyBorder="1" applyAlignment="1">
      <alignment horizontal="justify" vertical="center" wrapText="1"/>
    </xf>
    <xf numFmtId="0" fontId="10" fillId="0" borderId="10" xfId="1" applyFont="1" applyBorder="1" applyAlignment="1">
      <alignment horizontal="left" vertical="center" wrapText="1"/>
    </xf>
    <xf numFmtId="164" fontId="10" fillId="0" borderId="11" xfId="1" applyNumberFormat="1" applyFont="1" applyBorder="1" applyAlignment="1">
      <alignment horizontal="center" vertical="center" wrapText="1"/>
    </xf>
    <xf numFmtId="0" fontId="8" fillId="2" borderId="1" xfId="1" applyFont="1" applyFill="1" applyBorder="1" applyAlignment="1">
      <alignment horizontal="justify" vertical="center" wrapText="1"/>
    </xf>
    <xf numFmtId="0" fontId="10" fillId="0" borderId="67" xfId="1" applyFont="1" applyBorder="1" applyAlignment="1">
      <alignment horizontal="center" vertical="center" wrapText="1"/>
    </xf>
    <xf numFmtId="0" fontId="10" fillId="0" borderId="58" xfId="1" applyFont="1" applyBorder="1" applyAlignment="1">
      <alignment horizontal="center" vertical="center" wrapText="1"/>
    </xf>
    <xf numFmtId="0" fontId="10" fillId="0" borderId="70" xfId="1" applyFont="1" applyBorder="1" applyAlignment="1">
      <alignment horizontal="center" vertical="center" wrapText="1"/>
    </xf>
    <xf numFmtId="0" fontId="10" fillId="0" borderId="63" xfId="1" applyFont="1" applyBorder="1" applyAlignment="1">
      <alignment horizontal="center" vertical="center" wrapText="1"/>
    </xf>
    <xf numFmtId="0" fontId="9" fillId="0" borderId="77" xfId="1" applyFont="1" applyBorder="1" applyAlignment="1">
      <alignment horizontal="justify" vertical="center" wrapText="1"/>
    </xf>
    <xf numFmtId="0" fontId="9" fillId="0" borderId="75" xfId="1" applyFont="1" applyBorder="1" applyAlignment="1">
      <alignment horizontal="justify" vertical="center" wrapText="1"/>
    </xf>
    <xf numFmtId="0" fontId="9" fillId="0" borderId="76" xfId="1" applyFont="1" applyBorder="1" applyAlignment="1">
      <alignment horizontal="left" vertical="center" wrapText="1"/>
    </xf>
    <xf numFmtId="0" fontId="9" fillId="0" borderId="77" xfId="1" applyFont="1" applyBorder="1" applyAlignment="1">
      <alignment horizontal="center" vertical="center" wrapText="1"/>
    </xf>
    <xf numFmtId="0" fontId="9" fillId="0" borderId="75" xfId="1" applyFont="1" applyBorder="1" applyAlignment="1">
      <alignment horizontal="center" vertical="center" wrapText="1"/>
    </xf>
    <xf numFmtId="0" fontId="8" fillId="0" borderId="78" xfId="0" applyFont="1" applyBorder="1" applyAlignment="1">
      <alignment horizontal="left" vertical="center"/>
    </xf>
    <xf numFmtId="0" fontId="10" fillId="0" borderId="77" xfId="1" applyFont="1" applyBorder="1" applyAlignment="1">
      <alignment horizontal="justify" vertical="center" wrapText="1"/>
    </xf>
    <xf numFmtId="0" fontId="10" fillId="0" borderId="75" xfId="1" applyFont="1" applyBorder="1" applyAlignment="1">
      <alignment horizontal="justify" vertical="center" wrapText="1"/>
    </xf>
    <xf numFmtId="0" fontId="8" fillId="0" borderId="1" xfId="0" applyFont="1" applyBorder="1" applyAlignment="1">
      <alignment horizontal="left" vertical="center"/>
    </xf>
    <xf numFmtId="0" fontId="10" fillId="0" borderId="56" xfId="1" applyFont="1" applyBorder="1" applyAlignment="1">
      <alignment horizontal="left" vertical="center" wrapText="1"/>
    </xf>
    <xf numFmtId="0" fontId="10" fillId="0" borderId="66" xfId="1" applyFont="1" applyBorder="1" applyAlignment="1">
      <alignment horizontal="center" wrapText="1"/>
    </xf>
    <xf numFmtId="0" fontId="10" fillId="0" borderId="60" xfId="1" applyFont="1" applyBorder="1" applyAlignment="1">
      <alignment horizontal="center" wrapText="1"/>
    </xf>
    <xf numFmtId="0" fontId="10" fillId="0" borderId="69" xfId="1" applyFont="1" applyBorder="1" applyAlignment="1">
      <alignment horizontal="center" wrapText="1"/>
    </xf>
    <xf numFmtId="0" fontId="10" fillId="0" borderId="62" xfId="1" applyFont="1" applyBorder="1" applyAlignment="1">
      <alignment horizontal="center" wrapText="1"/>
    </xf>
    <xf numFmtId="0" fontId="10" fillId="0" borderId="20" xfId="1" applyFont="1" applyBorder="1" applyAlignment="1">
      <alignment horizontal="justify" vertical="center" wrapText="1"/>
    </xf>
    <xf numFmtId="0" fontId="10" fillId="0" borderId="23" xfId="1" applyFont="1" applyBorder="1" applyAlignment="1">
      <alignment horizontal="center" vertical="center" wrapText="1"/>
    </xf>
    <xf numFmtId="0" fontId="10" fillId="0" borderId="71"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72" xfId="1" applyFont="1" applyBorder="1" applyAlignment="1">
      <alignment horizontal="center" vertical="center" wrapText="1"/>
    </xf>
    <xf numFmtId="0" fontId="10" fillId="0" borderId="73" xfId="1" applyFont="1" applyBorder="1" applyAlignment="1">
      <alignment horizontal="center" vertical="center" wrapText="1"/>
    </xf>
    <xf numFmtId="0" fontId="10" fillId="0" borderId="74" xfId="1" applyFont="1" applyBorder="1" applyAlignment="1">
      <alignment horizontal="center" vertical="center" wrapText="1"/>
    </xf>
    <xf numFmtId="0" fontId="9" fillId="0" borderId="15" xfId="1" applyFont="1" applyBorder="1" applyAlignment="1">
      <alignment horizontal="justify" vertical="center" wrapText="1"/>
    </xf>
    <xf numFmtId="0" fontId="9" fillId="0" borderId="16" xfId="1" applyFont="1" applyBorder="1" applyAlignment="1">
      <alignment horizontal="justify" vertical="center" wrapText="1"/>
    </xf>
    <xf numFmtId="0" fontId="9" fillId="0" borderId="17" xfId="1" applyFont="1" applyBorder="1" applyAlignment="1">
      <alignment horizontal="left" vertical="center" wrapText="1"/>
    </xf>
    <xf numFmtId="0" fontId="9" fillId="0" borderId="47" xfId="1" applyFont="1" applyBorder="1" applyAlignment="1">
      <alignment horizontal="center" vertical="center" wrapText="1"/>
    </xf>
    <xf numFmtId="0" fontId="9" fillId="0" borderId="16" xfId="1" applyFont="1" applyBorder="1" applyAlignment="1">
      <alignment horizontal="center" vertical="center" wrapText="1"/>
    </xf>
    <xf numFmtId="0" fontId="8" fillId="0" borderId="31" xfId="0" applyFont="1" applyBorder="1" applyAlignment="1">
      <alignment horizontal="left" vertical="center"/>
    </xf>
    <xf numFmtId="0" fontId="10" fillId="0" borderId="15" xfId="1" applyFont="1" applyBorder="1" applyAlignment="1">
      <alignment horizontal="justify" vertical="center" wrapText="1"/>
    </xf>
    <xf numFmtId="0" fontId="10" fillId="0" borderId="16" xfId="1" applyFont="1" applyBorder="1" applyAlignment="1">
      <alignment horizontal="justify" vertical="center" wrapText="1"/>
    </xf>
    <xf numFmtId="0" fontId="10" fillId="0" borderId="16" xfId="1" applyFont="1" applyBorder="1" applyAlignment="1">
      <alignment horizontal="left" vertical="center" wrapText="1"/>
    </xf>
    <xf numFmtId="0" fontId="8" fillId="2" borderId="16" xfId="1" applyFont="1" applyFill="1" applyBorder="1" applyAlignment="1">
      <alignment horizontal="justify" vertical="center" wrapText="1"/>
    </xf>
    <xf numFmtId="0" fontId="10" fillId="0" borderId="16" xfId="1" applyFont="1" applyBorder="1" applyAlignment="1">
      <alignment horizontal="center" vertical="center" wrapText="1"/>
    </xf>
    <xf numFmtId="0" fontId="10" fillId="0" borderId="42" xfId="1" applyFont="1" applyBorder="1" applyAlignment="1">
      <alignment horizontal="left" vertical="center" wrapText="1"/>
    </xf>
    <xf numFmtId="0" fontId="10" fillId="0" borderId="19" xfId="1" applyFont="1" applyBorder="1" applyAlignment="1">
      <alignment horizontal="center" vertical="center" wrapText="1"/>
    </xf>
    <xf numFmtId="0" fontId="10" fillId="0" borderId="59"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64" xfId="1" applyFont="1" applyBorder="1" applyAlignment="1">
      <alignment horizontal="center" vertical="center" wrapText="1"/>
    </xf>
    <xf numFmtId="0" fontId="10" fillId="0" borderId="14" xfId="1" applyFont="1" applyBorder="1" applyAlignment="1">
      <alignment horizontal="justify" vertical="center" wrapText="1"/>
    </xf>
    <xf numFmtId="0" fontId="10" fillId="0" borderId="14" xfId="1"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left" vertical="center"/>
    </xf>
    <xf numFmtId="49" fontId="11" fillId="2" borderId="1" xfId="2" applyNumberFormat="1" applyFont="1" applyFill="1" applyBorder="1" applyAlignment="1">
      <alignment vertical="center" wrapText="1"/>
    </xf>
    <xf numFmtId="49" fontId="12" fillId="2" borderId="1" xfId="2" applyNumberFormat="1" applyFont="1" applyFill="1" applyBorder="1" applyAlignment="1">
      <alignment vertical="center" wrapText="1"/>
    </xf>
    <xf numFmtId="0" fontId="13" fillId="7" borderId="2" xfId="2" applyFont="1" applyFill="1" applyBorder="1" applyAlignment="1" applyProtection="1">
      <alignment horizontal="centerContinuous" vertical="center" wrapText="1"/>
      <protection locked="0"/>
    </xf>
    <xf numFmtId="0" fontId="13" fillId="7" borderId="3" xfId="2" applyFont="1" applyFill="1" applyBorder="1" applyAlignment="1" applyProtection="1">
      <alignment horizontal="centerContinuous" vertical="center" wrapText="1"/>
      <protection locked="0"/>
    </xf>
    <xf numFmtId="0" fontId="13" fillId="14" borderId="32" xfId="1" applyFont="1" applyFill="1" applyBorder="1" applyAlignment="1">
      <alignment horizontal="centerContinuous" vertical="center"/>
    </xf>
    <xf numFmtId="0" fontId="6" fillId="14" borderId="50" xfId="1" applyFont="1" applyFill="1" applyBorder="1" applyAlignment="1">
      <alignment horizontal="centerContinuous" vertical="center"/>
    </xf>
    <xf numFmtId="0" fontId="14" fillId="14" borderId="50" xfId="1" applyFont="1" applyFill="1" applyBorder="1" applyAlignment="1">
      <alignment horizontal="centerContinuous" vertical="center"/>
    </xf>
    <xf numFmtId="0" fontId="14" fillId="14" borderId="51" xfId="1" applyFont="1" applyFill="1" applyBorder="1" applyAlignment="1">
      <alignment horizontal="left" vertical="center"/>
    </xf>
    <xf numFmtId="0" fontId="15" fillId="16" borderId="2" xfId="1" applyFont="1" applyFill="1" applyBorder="1" applyAlignment="1">
      <alignment horizontal="centerContinuous" vertical="center"/>
    </xf>
    <xf numFmtId="0" fontId="14" fillId="16" borderId="3" xfId="1" applyFont="1" applyFill="1" applyBorder="1" applyAlignment="1">
      <alignment horizontal="centerContinuous" vertical="center"/>
    </xf>
    <xf numFmtId="0" fontId="14" fillId="16" borderId="4" xfId="1" applyFont="1" applyFill="1" applyBorder="1" applyAlignment="1">
      <alignment horizontal="centerContinuous" vertical="center"/>
    </xf>
    <xf numFmtId="0" fontId="15" fillId="4" borderId="32" xfId="3" applyFont="1" applyFill="1" applyBorder="1" applyAlignment="1">
      <alignment horizontal="centerContinuous" vertical="center"/>
    </xf>
    <xf numFmtId="0" fontId="15" fillId="4" borderId="50" xfId="3" applyFont="1" applyFill="1" applyBorder="1" applyAlignment="1">
      <alignment horizontal="centerContinuous" vertical="center"/>
    </xf>
    <xf numFmtId="0" fontId="15" fillId="6" borderId="26" xfId="1" applyFont="1" applyFill="1" applyBorder="1" applyAlignment="1">
      <alignment horizontal="left" vertical="center" wrapText="1"/>
    </xf>
    <xf numFmtId="0" fontId="15" fillId="6" borderId="27" xfId="1" applyFont="1" applyFill="1" applyBorder="1" applyAlignment="1">
      <alignment horizontal="left" vertical="center" wrapText="1"/>
    </xf>
    <xf numFmtId="0" fontId="15" fillId="6" borderId="28" xfId="1" applyFont="1" applyFill="1" applyBorder="1" applyAlignment="1">
      <alignment horizontal="left" vertical="center" wrapText="1"/>
    </xf>
    <xf numFmtId="0" fontId="15" fillId="6" borderId="44" xfId="1" applyFont="1" applyFill="1" applyBorder="1" applyAlignment="1">
      <alignment horizontal="left" vertical="center" wrapText="1"/>
    </xf>
    <xf numFmtId="0" fontId="15" fillId="6" borderId="29" xfId="1" applyFont="1" applyFill="1" applyBorder="1" applyAlignment="1">
      <alignment horizontal="left" vertical="center" wrapText="1"/>
    </xf>
    <xf numFmtId="0" fontId="15" fillId="8" borderId="48" xfId="1" applyFont="1" applyFill="1" applyBorder="1" applyAlignment="1">
      <alignment horizontal="left" vertical="center" wrapText="1"/>
    </xf>
    <xf numFmtId="0" fontId="15" fillId="8" borderId="21" xfId="1" applyFont="1" applyFill="1" applyBorder="1" applyAlignment="1">
      <alignment horizontal="left" vertical="center" wrapText="1"/>
    </xf>
    <xf numFmtId="0" fontId="15" fillId="8" borderId="49" xfId="1" applyFont="1" applyFill="1" applyBorder="1" applyAlignment="1">
      <alignment horizontal="left" vertical="center" wrapText="1"/>
    </xf>
    <xf numFmtId="0" fontId="15" fillId="8" borderId="53" xfId="1" applyFont="1" applyFill="1" applyBorder="1" applyAlignment="1">
      <alignment horizontal="left" vertical="center" wrapText="1"/>
    </xf>
    <xf numFmtId="0" fontId="15" fillId="8" borderId="28" xfId="1" applyFont="1" applyFill="1" applyBorder="1" applyAlignment="1">
      <alignment horizontal="left" vertical="center" wrapText="1"/>
    </xf>
    <xf numFmtId="0" fontId="15" fillId="15" borderId="2" xfId="1" applyFont="1" applyFill="1" applyBorder="1" applyAlignment="1">
      <alignment horizontal="left" vertical="center" wrapText="1"/>
    </xf>
    <xf numFmtId="0" fontId="15" fillId="15" borderId="29" xfId="1" applyFont="1" applyFill="1" applyBorder="1" applyAlignment="1">
      <alignment horizontal="left" vertical="center" wrapText="1"/>
    </xf>
    <xf numFmtId="0" fontId="15" fillId="15" borderId="27" xfId="1" applyFont="1" applyFill="1" applyBorder="1" applyAlignment="1">
      <alignment horizontal="left" vertical="center" wrapText="1"/>
    </xf>
    <xf numFmtId="0" fontId="15" fillId="15" borderId="4" xfId="1" applyFont="1" applyFill="1" applyBorder="1" applyAlignment="1">
      <alignment horizontal="left" vertical="center" wrapText="1"/>
    </xf>
    <xf numFmtId="0" fontId="15" fillId="3" borderId="24" xfId="3" applyFont="1" applyFill="1" applyBorder="1" applyAlignment="1">
      <alignment horizontal="left" vertical="center" wrapText="1"/>
    </xf>
    <xf numFmtId="0" fontId="15" fillId="4" borderId="51" xfId="3" applyFont="1" applyFill="1" applyBorder="1" applyAlignment="1">
      <alignment horizontal="centerContinuous" vertical="center"/>
    </xf>
    <xf numFmtId="0" fontId="15" fillId="3" borderId="23" xfId="3" applyFont="1" applyFill="1" applyBorder="1" applyAlignment="1">
      <alignment horizontal="left" vertical="center" wrapText="1"/>
    </xf>
    <xf numFmtId="0" fontId="15" fillId="3" borderId="25" xfId="3" applyFont="1" applyFill="1" applyBorder="1" applyAlignment="1">
      <alignment horizontal="left" vertical="center" wrapText="1"/>
    </xf>
    <xf numFmtId="0" fontId="10" fillId="0" borderId="79" xfId="1" applyFont="1" applyBorder="1" applyAlignment="1">
      <alignment horizontal="left" vertical="center" wrapText="1"/>
    </xf>
    <xf numFmtId="0" fontId="10" fillId="0" borderId="80" xfId="1" applyFont="1" applyBorder="1" applyAlignment="1">
      <alignment horizontal="left" vertical="center" wrapText="1"/>
    </xf>
    <xf numFmtId="0" fontId="10" fillId="0" borderId="81" xfId="1" applyFont="1" applyBorder="1" applyAlignment="1">
      <alignment horizontal="left" vertical="center" wrapText="1"/>
    </xf>
    <xf numFmtId="0" fontId="10" fillId="0" borderId="82" xfId="1" applyFont="1" applyBorder="1" applyAlignment="1">
      <alignment horizontal="left" vertical="center" wrapText="1"/>
    </xf>
    <xf numFmtId="0" fontId="10" fillId="2" borderId="81" xfId="1" applyFont="1" applyFill="1" applyBorder="1" applyAlignment="1">
      <alignment horizontal="left" vertical="center" wrapText="1"/>
    </xf>
    <xf numFmtId="0" fontId="10" fillId="0" borderId="48" xfId="1" applyFont="1" applyBorder="1" applyAlignment="1">
      <alignment horizontal="justify" vertical="center" wrapText="1"/>
    </xf>
    <xf numFmtId="0" fontId="10" fillId="0" borderId="83" xfId="1" applyFont="1" applyBorder="1" applyAlignment="1">
      <alignment horizontal="left" vertical="center" wrapText="1"/>
    </xf>
    <xf numFmtId="0" fontId="15" fillId="17" borderId="3" xfId="1" applyFont="1" applyFill="1" applyBorder="1" applyAlignment="1">
      <alignment horizontal="centerContinuous" vertical="center"/>
    </xf>
    <xf numFmtId="0" fontId="14" fillId="17" borderId="3" xfId="1" applyFont="1" applyFill="1" applyBorder="1" applyAlignment="1">
      <alignment horizontal="centerContinuous" vertical="center"/>
    </xf>
    <xf numFmtId="0" fontId="15" fillId="17" borderId="26" xfId="1" applyFont="1" applyFill="1" applyBorder="1" applyAlignment="1">
      <alignment horizontal="left" vertical="center" wrapText="1"/>
    </xf>
    <xf numFmtId="0" fontId="15" fillId="17" borderId="3" xfId="1" applyFont="1" applyFill="1" applyBorder="1" applyAlignment="1">
      <alignment horizontal="left" vertical="center" wrapText="1"/>
    </xf>
    <xf numFmtId="0" fontId="10" fillId="17" borderId="65" xfId="1" applyFont="1" applyFill="1" applyBorder="1" applyAlignment="1">
      <alignment horizontal="left" vertical="center" wrapText="1"/>
    </xf>
    <xf numFmtId="0" fontId="10" fillId="17" borderId="57" xfId="1" applyFont="1" applyFill="1" applyBorder="1" applyAlignment="1">
      <alignment horizontal="left" vertical="center" wrapText="1"/>
    </xf>
    <xf numFmtId="0" fontId="10" fillId="17" borderId="66" xfId="1" applyFont="1" applyFill="1" applyBorder="1" applyAlignment="1">
      <alignment horizontal="left" vertical="center" wrapText="1"/>
    </xf>
    <xf numFmtId="0" fontId="10" fillId="17" borderId="60" xfId="1" applyFont="1" applyFill="1" applyBorder="1" applyAlignment="1">
      <alignment horizontal="left" vertical="center" wrapText="1"/>
    </xf>
    <xf numFmtId="0" fontId="10" fillId="17" borderId="67" xfId="1" applyFont="1" applyFill="1" applyBorder="1" applyAlignment="1">
      <alignment horizontal="left" vertical="center" wrapText="1"/>
    </xf>
    <xf numFmtId="0" fontId="10" fillId="17" borderId="23" xfId="1" applyFont="1" applyFill="1" applyBorder="1" applyAlignment="1">
      <alignment horizontal="left" vertical="center" wrapText="1"/>
    </xf>
    <xf numFmtId="0" fontId="10" fillId="17" borderId="19" xfId="1" applyFont="1" applyFill="1" applyBorder="1" applyAlignment="1">
      <alignment horizontal="left" vertical="center" wrapText="1"/>
    </xf>
    <xf numFmtId="0" fontId="10" fillId="17" borderId="59" xfId="1" applyFont="1" applyFill="1" applyBorder="1" applyAlignment="1">
      <alignment horizontal="left" vertical="center" wrapText="1"/>
    </xf>
    <xf numFmtId="0" fontId="8" fillId="17" borderId="12" xfId="0" applyFont="1" applyFill="1" applyBorder="1" applyAlignment="1">
      <alignment vertical="center" wrapText="1"/>
    </xf>
    <xf numFmtId="0" fontId="8" fillId="0" borderId="37" xfId="0" applyFont="1" applyBorder="1" applyAlignment="1">
      <alignment vertical="center" wrapText="1"/>
    </xf>
    <xf numFmtId="0" fontId="8" fillId="0" borderId="39" xfId="0" applyFont="1" applyBorder="1" applyAlignment="1">
      <alignment vertical="center" wrapText="1"/>
    </xf>
    <xf numFmtId="0" fontId="8" fillId="0" borderId="40" xfId="0" applyFont="1" applyBorder="1" applyAlignment="1">
      <alignment vertical="center" wrapText="1"/>
    </xf>
    <xf numFmtId="0" fontId="8" fillId="17" borderId="43" xfId="0" applyFont="1" applyFill="1" applyBorder="1" applyAlignment="1">
      <alignment vertical="center" wrapText="1"/>
    </xf>
    <xf numFmtId="0" fontId="7" fillId="0" borderId="0" xfId="1" applyFont="1" applyAlignment="1">
      <alignment horizontal="justify" vertical="center" wrapText="1"/>
    </xf>
    <xf numFmtId="0" fontId="6" fillId="0" borderId="0" xfId="1" applyFont="1" applyAlignment="1">
      <alignment horizontal="justify" vertical="center" wrapText="1"/>
    </xf>
    <xf numFmtId="0" fontId="16" fillId="17" borderId="32" xfId="1" applyFont="1" applyFill="1" applyBorder="1" applyAlignment="1">
      <alignment horizontal="centerContinuous" vertical="center" wrapText="1"/>
    </xf>
    <xf numFmtId="0" fontId="16" fillId="17" borderId="51" xfId="1" applyFont="1" applyFill="1" applyBorder="1" applyAlignment="1">
      <alignment horizontal="centerContinuous" vertical="center" wrapText="1"/>
    </xf>
    <xf numFmtId="0" fontId="8" fillId="17" borderId="23" xfId="0" applyFont="1" applyFill="1" applyBorder="1" applyAlignment="1">
      <alignment vertical="center" wrapText="1"/>
    </xf>
    <xf numFmtId="0" fontId="8" fillId="17" borderId="30" xfId="0" applyFont="1" applyFill="1" applyBorder="1" applyAlignment="1">
      <alignment vertical="center" wrapText="1"/>
    </xf>
    <xf numFmtId="0" fontId="8" fillId="17" borderId="15" xfId="0" applyFont="1" applyFill="1" applyBorder="1" applyAlignment="1">
      <alignment vertical="center" wrapText="1"/>
    </xf>
    <xf numFmtId="0" fontId="8" fillId="17" borderId="31" xfId="0" applyFont="1" applyFill="1" applyBorder="1" applyAlignment="1">
      <alignment vertical="center" wrapText="1"/>
    </xf>
    <xf numFmtId="0" fontId="7" fillId="0" borderId="0" xfId="0" applyFont="1" applyAlignment="1">
      <alignment vertical="center" wrapText="1"/>
    </xf>
    <xf numFmtId="0" fontId="10" fillId="17" borderId="66" xfId="1" applyFont="1" applyFill="1" applyBorder="1" applyAlignment="1">
      <alignment horizontal="left" wrapText="1"/>
    </xf>
    <xf numFmtId="0" fontId="10" fillId="17" borderId="71" xfId="1" applyFont="1" applyFill="1" applyBorder="1" applyAlignment="1">
      <alignment horizontal="left" vertical="top" wrapText="1"/>
    </xf>
    <xf numFmtId="0" fontId="10" fillId="17" borderId="56" xfId="1" applyFont="1" applyFill="1" applyBorder="1" applyAlignment="1">
      <alignment horizontal="left" vertical="center" wrapText="1"/>
    </xf>
    <xf numFmtId="0" fontId="10" fillId="17" borderId="76" xfId="1" applyFont="1" applyFill="1" applyBorder="1" applyAlignment="1">
      <alignment horizontal="left" wrapText="1"/>
    </xf>
    <xf numFmtId="0" fontId="8" fillId="19" borderId="23" xfId="0" applyFont="1" applyFill="1" applyBorder="1" applyAlignment="1" applyProtection="1">
      <alignment vertical="center" wrapText="1"/>
      <protection locked="0"/>
    </xf>
    <xf numFmtId="0" fontId="8" fillId="19" borderId="43" xfId="0" applyFont="1" applyFill="1" applyBorder="1" applyAlignment="1" applyProtection="1">
      <alignment vertical="center" wrapText="1"/>
      <protection locked="0"/>
    </xf>
    <xf numFmtId="0" fontId="8" fillId="19" borderId="12" xfId="0" applyFont="1" applyFill="1" applyBorder="1" applyAlignment="1" applyProtection="1">
      <alignment vertical="center" wrapText="1"/>
      <protection locked="0"/>
    </xf>
    <xf numFmtId="0" fontId="8" fillId="19" borderId="30" xfId="0" applyFont="1" applyFill="1" applyBorder="1" applyAlignment="1" applyProtection="1">
      <alignment vertical="center" wrapText="1"/>
      <protection locked="0"/>
    </xf>
    <xf numFmtId="0" fontId="8" fillId="19" borderId="15" xfId="0" applyFont="1" applyFill="1" applyBorder="1" applyAlignment="1" applyProtection="1">
      <alignment vertical="center" wrapText="1"/>
      <protection locked="0"/>
    </xf>
    <xf numFmtId="0" fontId="8" fillId="19" borderId="31" xfId="0" applyFont="1" applyFill="1" applyBorder="1" applyAlignment="1" applyProtection="1">
      <alignment vertical="center" wrapText="1"/>
      <protection locked="0"/>
    </xf>
    <xf numFmtId="0" fontId="15" fillId="19" borderId="26" xfId="1" applyFont="1" applyFill="1" applyBorder="1" applyAlignment="1" applyProtection="1">
      <alignment horizontal="left" vertical="center" wrapText="1"/>
      <protection locked="0"/>
    </xf>
    <xf numFmtId="0" fontId="15" fillId="19" borderId="3" xfId="1" applyFont="1" applyFill="1" applyBorder="1" applyAlignment="1" applyProtection="1">
      <alignment horizontal="left" vertical="center" wrapText="1"/>
      <protection locked="0"/>
    </xf>
    <xf numFmtId="0" fontId="10" fillId="19" borderId="65" xfId="1" applyFont="1" applyFill="1" applyBorder="1" applyAlignment="1" applyProtection="1">
      <alignment horizontal="left" vertical="center" wrapText="1"/>
      <protection locked="0"/>
    </xf>
    <xf numFmtId="0" fontId="10" fillId="19" borderId="57" xfId="1" applyFont="1" applyFill="1" applyBorder="1" applyAlignment="1" applyProtection="1">
      <alignment horizontal="left" vertical="center" wrapText="1"/>
      <protection locked="0"/>
    </xf>
    <xf numFmtId="0" fontId="10" fillId="19" borderId="66" xfId="1" applyFont="1" applyFill="1" applyBorder="1" applyAlignment="1" applyProtection="1">
      <alignment horizontal="left" vertical="center" wrapText="1"/>
      <protection locked="0"/>
    </xf>
    <xf numFmtId="0" fontId="10" fillId="19" borderId="60" xfId="1" applyFont="1" applyFill="1" applyBorder="1" applyAlignment="1" applyProtection="1">
      <alignment horizontal="left" vertical="center" wrapText="1"/>
      <protection locked="0"/>
    </xf>
    <xf numFmtId="0" fontId="10" fillId="19" borderId="67" xfId="1" applyFont="1" applyFill="1" applyBorder="1" applyAlignment="1" applyProtection="1">
      <alignment horizontal="left" vertical="center" wrapText="1"/>
      <protection locked="0"/>
    </xf>
    <xf numFmtId="0" fontId="10" fillId="19" borderId="56" xfId="1" applyFont="1" applyFill="1" applyBorder="1" applyAlignment="1" applyProtection="1">
      <alignment horizontal="left" vertical="center" wrapText="1"/>
      <protection locked="0"/>
    </xf>
    <xf numFmtId="0" fontId="10" fillId="19" borderId="66" xfId="1" applyFont="1" applyFill="1" applyBorder="1" applyAlignment="1" applyProtection="1">
      <alignment horizontal="left" wrapText="1"/>
      <protection locked="0"/>
    </xf>
    <xf numFmtId="0" fontId="10" fillId="19" borderId="76" xfId="1" applyFont="1" applyFill="1" applyBorder="1" applyAlignment="1" applyProtection="1">
      <alignment horizontal="left" wrapText="1"/>
      <protection locked="0"/>
    </xf>
    <xf numFmtId="0" fontId="10" fillId="19" borderId="23" xfId="1" applyFont="1" applyFill="1" applyBorder="1" applyAlignment="1" applyProtection="1">
      <alignment horizontal="left" vertical="center" wrapText="1"/>
      <protection locked="0"/>
    </xf>
    <xf numFmtId="0" fontId="10" fillId="19" borderId="71" xfId="1" applyFont="1" applyFill="1" applyBorder="1" applyAlignment="1" applyProtection="1">
      <alignment horizontal="left" vertical="top" wrapText="1"/>
      <protection locked="0"/>
    </xf>
    <xf numFmtId="0" fontId="10" fillId="19" borderId="19" xfId="1" applyFont="1" applyFill="1" applyBorder="1" applyAlignment="1" applyProtection="1">
      <alignment horizontal="left" vertical="center" wrapText="1"/>
      <protection locked="0"/>
    </xf>
    <xf numFmtId="0" fontId="10" fillId="19" borderId="59" xfId="1" applyFont="1" applyFill="1" applyBorder="1" applyAlignment="1" applyProtection="1">
      <alignment horizontal="left" vertical="center" wrapText="1"/>
      <protection locked="0"/>
    </xf>
    <xf numFmtId="164" fontId="9" fillId="0" borderId="52" xfId="1" applyNumberFormat="1" applyFont="1" applyBorder="1" applyAlignment="1">
      <alignment horizontal="center" vertical="center" wrapText="1"/>
    </xf>
    <xf numFmtId="0" fontId="15" fillId="20" borderId="51" xfId="1" applyFont="1" applyFill="1" applyBorder="1" applyAlignment="1">
      <alignment horizontal="center" vertical="center" wrapText="1"/>
    </xf>
    <xf numFmtId="0" fontId="10" fillId="0" borderId="84" xfId="0" applyFont="1" applyBorder="1" applyAlignment="1">
      <alignment vertical="center" wrapText="1"/>
    </xf>
    <xf numFmtId="0" fontId="10" fillId="0" borderId="85" xfId="0" applyFont="1" applyBorder="1" applyAlignment="1">
      <alignment vertical="center" wrapText="1"/>
    </xf>
    <xf numFmtId="0" fontId="8" fillId="0" borderId="85" xfId="0" applyFont="1" applyBorder="1" applyAlignment="1">
      <alignment vertical="center" wrapText="1"/>
    </xf>
    <xf numFmtId="0" fontId="8" fillId="0" borderId="86" xfId="0" applyFont="1" applyBorder="1" applyAlignment="1">
      <alignment vertical="center" wrapText="1"/>
    </xf>
    <xf numFmtId="0" fontId="10" fillId="0" borderId="86" xfId="0" applyFont="1" applyBorder="1" applyAlignment="1">
      <alignment vertical="center" wrapText="1"/>
    </xf>
    <xf numFmtId="0" fontId="13" fillId="17" borderId="32" xfId="1" applyFont="1" applyFill="1" applyBorder="1" applyAlignment="1">
      <alignment horizontal="centerContinuous" vertical="center" wrapText="1"/>
    </xf>
    <xf numFmtId="0" fontId="15" fillId="17" borderId="29" xfId="1" applyFont="1" applyFill="1" applyBorder="1" applyAlignment="1">
      <alignment horizontal="left" vertical="center" wrapText="1"/>
    </xf>
    <xf numFmtId="0" fontId="15" fillId="19" borderId="26" xfId="1" applyFont="1" applyFill="1" applyBorder="1" applyAlignment="1">
      <alignment horizontal="left" vertical="center" wrapText="1"/>
    </xf>
    <xf numFmtId="0" fontId="15" fillId="19" borderId="29" xfId="1" applyFont="1" applyFill="1" applyBorder="1" applyAlignment="1">
      <alignment horizontal="left" vertical="center" wrapText="1"/>
    </xf>
    <xf numFmtId="0" fontId="15" fillId="18" borderId="22" xfId="1" applyFont="1" applyFill="1" applyBorder="1" applyAlignment="1">
      <alignment horizontal="left" vertical="center" wrapText="1"/>
    </xf>
    <xf numFmtId="0" fontId="13" fillId="20" borderId="22" xfId="1" applyFont="1" applyFill="1" applyBorder="1" applyAlignment="1">
      <alignment horizontal="centerContinuous" vertical="center" wrapText="1"/>
    </xf>
  </cellXfs>
  <cellStyles count="4">
    <cellStyle name="Normal" xfId="0" builtinId="0"/>
    <cellStyle name="Normal 2 3" xfId="1" xr:uid="{B8C87F46-C963-40C0-A7DF-575499C6F4B1}"/>
    <cellStyle name="Normal 2 3 2" xfId="3" xr:uid="{6B77E6F1-90C9-4723-B4D3-254B61D8E564}"/>
    <cellStyle name="Normal 3 5 2 2" xfId="2" xr:uid="{59908E47-9A92-42DA-A794-408CD8CE411F}"/>
  </cellStyles>
  <dxfs count="9">
    <dxf>
      <font>
        <b/>
        <i val="0"/>
        <color auto="1"/>
      </font>
      <fill>
        <patternFill>
          <bgColor rgb="FFC00000"/>
        </patternFill>
      </fill>
    </dxf>
    <dxf>
      <font>
        <b/>
        <i val="0"/>
        <color auto="1"/>
      </font>
      <fill>
        <patternFill>
          <bgColor theme="5"/>
        </patternFill>
      </fill>
    </dxf>
    <dxf>
      <font>
        <b/>
        <i val="0"/>
        <color auto="1"/>
      </font>
      <fill>
        <patternFill>
          <bgColor rgb="FFFFFF00"/>
        </patternFill>
      </fill>
    </dxf>
    <dxf>
      <font>
        <b/>
        <i val="0"/>
        <color auto="1"/>
      </font>
      <fill>
        <patternFill>
          <bgColor rgb="FF92D050"/>
        </patternFill>
      </fill>
    </dxf>
    <dxf>
      <font>
        <b/>
        <i val="0"/>
        <color auto="1"/>
      </font>
      <fill>
        <patternFill>
          <bgColor rgb="FF00B050"/>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92D050"/>
        </patternFill>
      </fill>
    </dxf>
  </dxfs>
  <tableStyles count="0" defaultTableStyle="TableStyleMedium2" defaultPivotStyle="PivotStyleLight16"/>
  <colors>
    <mruColors>
      <color rgb="FFD9E1F2"/>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1025525</xdr:colOff>
      <xdr:row>0</xdr:row>
      <xdr:rowOff>320675</xdr:rowOff>
    </xdr:from>
    <xdr:ext cx="1628587" cy="1449935"/>
    <xdr:pic>
      <xdr:nvPicPr>
        <xdr:cNvPr id="3" name="Imagen 4" descr="Resultado de imagen para logo transmilenio">
          <a:extLst>
            <a:ext uri="{FF2B5EF4-FFF2-40B4-BE49-F238E27FC236}">
              <a16:creationId xmlns:a16="http://schemas.microsoft.com/office/drawing/2014/main" id="{D734DCA9-078C-424E-9598-45E11E8350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2111375" y="320675"/>
          <a:ext cx="1628587" cy="14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154779</xdr:colOff>
      <xdr:row>9</xdr:row>
      <xdr:rowOff>50013</xdr:rowOff>
    </xdr:from>
    <xdr:to>
      <xdr:col>8</xdr:col>
      <xdr:colOff>466725</xdr:colOff>
      <xdr:row>10</xdr:row>
      <xdr:rowOff>85726</xdr:rowOff>
    </xdr:to>
    <xdr:sp macro="" textlink="">
      <xdr:nvSpPr>
        <xdr:cNvPr id="2" name="Flecha: a la derecha 1" descr="Flecha con la leyenda impacto">
          <a:extLst>
            <a:ext uri="{FF2B5EF4-FFF2-40B4-BE49-F238E27FC236}">
              <a16:creationId xmlns:a16="http://schemas.microsoft.com/office/drawing/2014/main" id="{23E04EB9-0407-4BAA-A4F7-F0DD4A75CC46}"/>
            </a:ext>
          </a:extLst>
        </xdr:cNvPr>
        <xdr:cNvSpPr/>
      </xdr:nvSpPr>
      <xdr:spPr>
        <a:xfrm>
          <a:off x="3440904" y="5193513"/>
          <a:ext cx="47696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xdr:col>
      <xdr:colOff>161925</xdr:colOff>
      <xdr:row>3</xdr:row>
      <xdr:rowOff>190499</xdr:rowOff>
    </xdr:from>
    <xdr:to>
      <xdr:col>1</xdr:col>
      <xdr:colOff>608410</xdr:colOff>
      <xdr:row>7</xdr:row>
      <xdr:rowOff>790575</xdr:rowOff>
    </xdr:to>
    <xdr:sp macro="" textlink="">
      <xdr:nvSpPr>
        <xdr:cNvPr id="3" name="Flecha: a la derecha 2" descr="Flecha con la leyenda probabilidad">
          <a:extLst>
            <a:ext uri="{FF2B5EF4-FFF2-40B4-BE49-F238E27FC236}">
              <a16:creationId xmlns:a16="http://schemas.microsoft.com/office/drawing/2014/main" id="{31D3E7F4-FA21-4DB0-98CE-1061896D0E6E}"/>
            </a:ext>
          </a:extLst>
        </xdr:cNvPr>
        <xdr:cNvSpPr/>
      </xdr:nvSpPr>
      <xdr:spPr>
        <a:xfrm rot="16200000">
          <a:off x="-1534120" y="3410544"/>
          <a:ext cx="4257676"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7</xdr:col>
      <xdr:colOff>123826</xdr:colOff>
      <xdr:row>4</xdr:row>
      <xdr:rowOff>57150</xdr:rowOff>
    </xdr:from>
    <xdr:to>
      <xdr:col>7</xdr:col>
      <xdr:colOff>895350</xdr:colOff>
      <xdr:row>4</xdr:row>
      <xdr:rowOff>847725</xdr:rowOff>
    </xdr:to>
    <xdr:sp macro="" textlink="">
      <xdr:nvSpPr>
        <xdr:cNvPr id="4" name="Elipse 3">
          <a:extLst>
            <a:ext uri="{FF2B5EF4-FFF2-40B4-BE49-F238E27FC236}">
              <a16:creationId xmlns:a16="http://schemas.microsoft.com/office/drawing/2014/main" id="{95E35C83-D6C7-E2B3-0FAF-02CD1192F4D7}"/>
            </a:ext>
          </a:extLst>
        </xdr:cNvPr>
        <xdr:cNvSpPr/>
      </xdr:nvSpPr>
      <xdr:spPr>
        <a:xfrm>
          <a:off x="7953376" y="285750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7</xdr:col>
      <xdr:colOff>209550</xdr:colOff>
      <xdr:row>6</xdr:row>
      <xdr:rowOff>123825</xdr:rowOff>
    </xdr:from>
    <xdr:to>
      <xdr:col>7</xdr:col>
      <xdr:colOff>838199</xdr:colOff>
      <xdr:row>6</xdr:row>
      <xdr:rowOff>762000</xdr:rowOff>
    </xdr:to>
    <xdr:sp macro="" textlink="">
      <xdr:nvSpPr>
        <xdr:cNvPr id="6" name="Elipse 5">
          <a:extLst>
            <a:ext uri="{FF2B5EF4-FFF2-40B4-BE49-F238E27FC236}">
              <a16:creationId xmlns:a16="http://schemas.microsoft.com/office/drawing/2014/main" id="{86B7D379-813C-4DB4-A909-29AF72176787}"/>
            </a:ext>
          </a:extLst>
        </xdr:cNvPr>
        <xdr:cNvSpPr/>
      </xdr:nvSpPr>
      <xdr:spPr>
        <a:xfrm>
          <a:off x="8039100" y="4752975"/>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 LA3</a:t>
          </a:r>
        </a:p>
      </xdr:txBody>
    </xdr:sp>
    <xdr:clientData/>
  </xdr:twoCellAnchor>
  <xdr:twoCellAnchor>
    <xdr:from>
      <xdr:col>15</xdr:col>
      <xdr:colOff>154779</xdr:colOff>
      <xdr:row>9</xdr:row>
      <xdr:rowOff>50013</xdr:rowOff>
    </xdr:from>
    <xdr:to>
      <xdr:col>19</xdr:col>
      <xdr:colOff>466725</xdr:colOff>
      <xdr:row>10</xdr:row>
      <xdr:rowOff>85726</xdr:rowOff>
    </xdr:to>
    <xdr:sp macro="" textlink="">
      <xdr:nvSpPr>
        <xdr:cNvPr id="12" name="Flecha: a la derecha 11">
          <a:extLst>
            <a:ext uri="{FF2B5EF4-FFF2-40B4-BE49-F238E27FC236}">
              <a16:creationId xmlns:a16="http://schemas.microsoft.com/office/drawing/2014/main" id="{C74AAF6C-FED3-4A71-8625-36AF41BEF283}"/>
            </a:ext>
          </a:extLst>
        </xdr:cNvPr>
        <xdr:cNvSpPr/>
      </xdr:nvSpPr>
      <xdr:spPr>
        <a:xfrm>
          <a:off x="2888454" y="6479388"/>
          <a:ext cx="63698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12</xdr:col>
      <xdr:colOff>161926</xdr:colOff>
      <xdr:row>3</xdr:row>
      <xdr:rowOff>161924</xdr:rowOff>
    </xdr:from>
    <xdr:to>
      <xdr:col>12</xdr:col>
      <xdr:colOff>608411</xdr:colOff>
      <xdr:row>7</xdr:row>
      <xdr:rowOff>819150</xdr:rowOff>
    </xdr:to>
    <xdr:sp macro="" textlink="">
      <xdr:nvSpPr>
        <xdr:cNvPr id="13" name="Flecha: a la derecha 12" descr="Flecha con la leyenda probabilidad">
          <a:extLst>
            <a:ext uri="{FF2B5EF4-FFF2-40B4-BE49-F238E27FC236}">
              <a16:creationId xmlns:a16="http://schemas.microsoft.com/office/drawing/2014/main" id="{C390D01B-7092-47AB-A99A-3D69E78E2D98}"/>
            </a:ext>
          </a:extLst>
        </xdr:cNvPr>
        <xdr:cNvSpPr/>
      </xdr:nvSpPr>
      <xdr:spPr>
        <a:xfrm rot="16200000">
          <a:off x="10343556" y="3410544"/>
          <a:ext cx="4314826"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18</xdr:col>
      <xdr:colOff>69398</xdr:colOff>
      <xdr:row>5</xdr:row>
      <xdr:rowOff>35379</xdr:rowOff>
    </xdr:from>
    <xdr:to>
      <xdr:col>18</xdr:col>
      <xdr:colOff>840922</xdr:colOff>
      <xdr:row>5</xdr:row>
      <xdr:rowOff>825954</xdr:rowOff>
    </xdr:to>
    <xdr:sp macro="" textlink="">
      <xdr:nvSpPr>
        <xdr:cNvPr id="14" name="Elipse 13">
          <a:extLst>
            <a:ext uri="{FF2B5EF4-FFF2-40B4-BE49-F238E27FC236}">
              <a16:creationId xmlns:a16="http://schemas.microsoft.com/office/drawing/2014/main" id="{18F9D922-A953-457F-BB1D-12F775D50C20}"/>
            </a:ext>
          </a:extLst>
        </xdr:cNvPr>
        <xdr:cNvSpPr/>
      </xdr:nvSpPr>
      <xdr:spPr>
        <a:xfrm>
          <a:off x="19228255" y="3178629"/>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17</xdr:col>
      <xdr:colOff>38100</xdr:colOff>
      <xdr:row>7</xdr:row>
      <xdr:rowOff>152400</xdr:rowOff>
    </xdr:from>
    <xdr:to>
      <xdr:col>17</xdr:col>
      <xdr:colOff>666749</xdr:colOff>
      <xdr:row>7</xdr:row>
      <xdr:rowOff>790575</xdr:rowOff>
    </xdr:to>
    <xdr:sp macro="" textlink="">
      <xdr:nvSpPr>
        <xdr:cNvPr id="5" name="Elipse 4">
          <a:extLst>
            <a:ext uri="{FF2B5EF4-FFF2-40B4-BE49-F238E27FC236}">
              <a16:creationId xmlns:a16="http://schemas.microsoft.com/office/drawing/2014/main" id="{0EA61567-282A-44BF-A9F5-C73B012A81C2}"/>
            </a:ext>
          </a:extLst>
        </xdr:cNvPr>
        <xdr:cNvSpPr/>
      </xdr:nvSpPr>
      <xdr:spPr>
        <a:xfrm>
          <a:off x="17686564" y="5119007"/>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 LA3</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50F32-F616-4A10-81ED-DC3667047FF6}">
  <dimension ref="A1:AR14"/>
  <sheetViews>
    <sheetView showGridLines="0" tabSelected="1" zoomScale="71" zoomScaleNormal="71" workbookViewId="0">
      <selection activeCell="D5" sqref="D5"/>
    </sheetView>
  </sheetViews>
  <sheetFormatPr baseColWidth="10" defaultColWidth="16.28515625" defaultRowHeight="15" x14ac:dyDescent="0.25"/>
  <cols>
    <col min="1" max="1" width="14.5703125" style="131" customWidth="1"/>
    <col min="2" max="2" width="54.42578125" style="131" customWidth="1"/>
    <col min="3" max="3" width="47" style="131" customWidth="1"/>
    <col min="4" max="4" width="61.5703125" style="131" customWidth="1"/>
    <col min="5" max="5" width="20" style="131" customWidth="1"/>
    <col min="6" max="6" width="16" style="131" customWidth="1"/>
    <col min="7" max="7" width="10.42578125" style="131" customWidth="1"/>
    <col min="8" max="8" width="15.42578125" style="131" customWidth="1"/>
    <col min="9" max="9" width="12.42578125" style="131" customWidth="1"/>
    <col min="10" max="10" width="9.85546875" style="131" customWidth="1"/>
    <col min="11" max="11" width="92.140625" style="131" customWidth="1"/>
    <col min="12" max="12" width="35.5703125" style="131" customWidth="1"/>
    <col min="13" max="13" width="16" style="131" customWidth="1"/>
    <col min="14" max="14" width="10.42578125" style="131" customWidth="1"/>
    <col min="15" max="15" width="17.7109375" style="131" customWidth="1"/>
    <col min="16" max="16" width="18.28515625" style="132" customWidth="1"/>
    <col min="17" max="17" width="76.85546875" style="132" customWidth="1"/>
    <col min="18" max="18" width="66.28515625" style="132" customWidth="1"/>
    <col min="19" max="19" width="76.85546875" style="132" customWidth="1"/>
    <col min="20" max="20" width="58.5703125" style="132" customWidth="1"/>
    <col min="21" max="21" width="16.140625" style="131" customWidth="1"/>
    <col min="22" max="23" width="19.7109375" style="131" customWidth="1"/>
    <col min="24" max="24" width="20.140625" style="131" customWidth="1"/>
    <col min="25" max="25" width="19.7109375" style="131" customWidth="1"/>
    <col min="26" max="27" width="16.140625" style="131" customWidth="1"/>
    <col min="28" max="28" width="16.28515625" style="131" customWidth="1"/>
    <col min="29" max="29" width="16.42578125" style="131" customWidth="1"/>
    <col min="30" max="30" width="23.5703125" style="131" customWidth="1"/>
    <col min="31" max="31" width="64.5703125" style="131" customWidth="1"/>
    <col min="32" max="32" width="38.85546875" style="131" customWidth="1"/>
    <col min="33" max="33" width="35.42578125" style="131" customWidth="1"/>
    <col min="34" max="34" width="14.42578125" style="131" customWidth="1"/>
    <col min="35" max="35" width="15.5703125" style="131" customWidth="1"/>
    <col min="36" max="36" width="61" style="131" customWidth="1"/>
    <col min="37" max="42" width="92.85546875" style="196" customWidth="1"/>
    <col min="43" max="44" width="92.85546875" style="131" customWidth="1"/>
    <col min="45" max="16384" width="16.28515625" style="131"/>
  </cols>
  <sheetData>
    <row r="1" spans="1:44" s="44" customFormat="1" ht="46.5" x14ac:dyDescent="0.25">
      <c r="B1" s="45"/>
      <c r="C1" s="133" t="s">
        <v>0</v>
      </c>
      <c r="D1" s="134" t="s">
        <v>1</v>
      </c>
      <c r="E1" s="45"/>
      <c r="F1" s="45"/>
      <c r="G1" s="45"/>
      <c r="H1" s="45"/>
      <c r="I1" s="45"/>
      <c r="J1" s="45"/>
      <c r="K1" s="45"/>
      <c r="L1" s="45"/>
      <c r="M1" s="45"/>
      <c r="N1" s="45"/>
      <c r="O1" s="45"/>
      <c r="P1" s="46"/>
      <c r="Q1" s="46"/>
      <c r="R1" s="46"/>
      <c r="S1" s="46"/>
      <c r="T1" s="46"/>
      <c r="U1" s="45"/>
      <c r="V1" s="45"/>
      <c r="W1" s="45"/>
      <c r="X1" s="45"/>
      <c r="Y1" s="45"/>
      <c r="Z1" s="45"/>
      <c r="AA1" s="45"/>
      <c r="AB1" s="45"/>
      <c r="AC1" s="45"/>
      <c r="AD1" s="45"/>
      <c r="AE1" s="45"/>
      <c r="AF1" s="45"/>
      <c r="AG1" s="45"/>
      <c r="AH1" s="45"/>
      <c r="AI1" s="45"/>
      <c r="AJ1" s="45"/>
      <c r="AK1" s="188"/>
      <c r="AL1" s="189"/>
      <c r="AM1" s="188"/>
      <c r="AN1" s="189"/>
      <c r="AO1" s="189"/>
      <c r="AP1" s="189"/>
    </row>
    <row r="2" spans="1:44" s="44" customFormat="1" ht="46.5" x14ac:dyDescent="0.25">
      <c r="B2" s="45"/>
      <c r="C2" s="133" t="s">
        <v>2</v>
      </c>
      <c r="D2" s="134" t="s">
        <v>3</v>
      </c>
      <c r="E2" s="45"/>
      <c r="F2" s="45"/>
      <c r="G2" s="45"/>
      <c r="H2" s="45"/>
      <c r="I2" s="45"/>
      <c r="J2" s="45"/>
      <c r="K2" s="45"/>
      <c r="L2" s="45"/>
      <c r="M2" s="45"/>
      <c r="N2" s="45"/>
      <c r="O2" s="45"/>
      <c r="P2" s="46"/>
      <c r="Q2" s="46"/>
      <c r="R2" s="46"/>
      <c r="S2" s="46"/>
      <c r="T2" s="46"/>
      <c r="U2" s="45"/>
      <c r="V2" s="45"/>
      <c r="W2" s="45"/>
      <c r="X2" s="45"/>
      <c r="Y2" s="45"/>
      <c r="Z2" s="45"/>
      <c r="AA2" s="45"/>
      <c r="AB2" s="45"/>
      <c r="AC2" s="45"/>
      <c r="AD2" s="45"/>
      <c r="AE2" s="45"/>
      <c r="AF2" s="45"/>
      <c r="AG2" s="45"/>
      <c r="AH2" s="45"/>
      <c r="AI2" s="45"/>
      <c r="AJ2" s="45"/>
      <c r="AK2" s="188"/>
      <c r="AL2" s="189"/>
      <c r="AM2" s="188"/>
      <c r="AN2" s="189"/>
      <c r="AO2" s="189"/>
      <c r="AP2" s="189"/>
    </row>
    <row r="3" spans="1:44" s="44" customFormat="1" ht="23.25" x14ac:dyDescent="0.25">
      <c r="B3" s="45"/>
      <c r="C3" s="133" t="s">
        <v>4</v>
      </c>
      <c r="D3" s="134" t="s">
        <v>5</v>
      </c>
      <c r="E3" s="45"/>
      <c r="F3" s="45"/>
      <c r="G3" s="45"/>
      <c r="H3" s="45"/>
      <c r="I3" s="45"/>
      <c r="J3" s="45"/>
      <c r="K3" s="45"/>
      <c r="L3" s="45"/>
      <c r="M3" s="45"/>
      <c r="N3" s="45"/>
      <c r="O3" s="45"/>
      <c r="P3" s="46"/>
      <c r="Q3" s="46"/>
      <c r="R3" s="46"/>
      <c r="S3" s="46"/>
      <c r="T3" s="46"/>
      <c r="U3" s="45"/>
      <c r="V3" s="45"/>
      <c r="W3" s="45"/>
      <c r="X3" s="45"/>
      <c r="Y3" s="45"/>
      <c r="Z3" s="45"/>
      <c r="AA3" s="45"/>
      <c r="AB3" s="45"/>
      <c r="AC3" s="45"/>
      <c r="AD3" s="45"/>
      <c r="AE3" s="45"/>
      <c r="AF3" s="45"/>
      <c r="AG3" s="45"/>
      <c r="AH3" s="45"/>
      <c r="AI3" s="45"/>
      <c r="AJ3" s="45"/>
      <c r="AK3" s="188"/>
      <c r="AL3" s="189"/>
      <c r="AM3" s="188"/>
      <c r="AN3" s="189"/>
      <c r="AO3" s="189"/>
      <c r="AP3" s="189"/>
    </row>
    <row r="4" spans="1:44" s="44" customFormat="1" ht="23.25" x14ac:dyDescent="0.25">
      <c r="B4" s="45"/>
      <c r="C4" s="133" t="s">
        <v>6</v>
      </c>
      <c r="D4" s="134" t="s">
        <v>7</v>
      </c>
      <c r="E4" s="45"/>
      <c r="F4" s="45"/>
      <c r="G4" s="45"/>
      <c r="H4" s="45"/>
      <c r="I4" s="45"/>
      <c r="J4" s="45"/>
      <c r="K4" s="45"/>
      <c r="L4" s="45"/>
      <c r="M4" s="45"/>
      <c r="N4" s="45"/>
      <c r="O4" s="45"/>
      <c r="P4" s="46"/>
      <c r="Q4" s="46"/>
      <c r="R4" s="46"/>
      <c r="S4" s="46"/>
      <c r="T4" s="46"/>
      <c r="U4" s="45"/>
      <c r="V4" s="45"/>
      <c r="W4" s="45"/>
      <c r="X4" s="45"/>
      <c r="Y4" s="45"/>
      <c r="Z4" s="45"/>
      <c r="AA4" s="45"/>
      <c r="AB4" s="45"/>
      <c r="AC4" s="45"/>
      <c r="AD4" s="45"/>
      <c r="AE4" s="45"/>
      <c r="AF4" s="45"/>
      <c r="AG4" s="45"/>
      <c r="AH4" s="45"/>
      <c r="AI4" s="45"/>
      <c r="AJ4" s="45"/>
      <c r="AK4" s="188"/>
      <c r="AL4" s="189"/>
      <c r="AM4" s="188"/>
      <c r="AN4" s="189"/>
      <c r="AO4" s="189"/>
      <c r="AP4" s="189"/>
    </row>
    <row r="5" spans="1:44" s="44" customFormat="1" ht="23.25" x14ac:dyDescent="0.25">
      <c r="B5" s="45"/>
      <c r="C5" s="133" t="s">
        <v>8</v>
      </c>
      <c r="D5" s="134" t="s">
        <v>9</v>
      </c>
      <c r="E5" s="45"/>
      <c r="F5" s="45"/>
      <c r="G5" s="45"/>
      <c r="H5" s="45"/>
      <c r="I5" s="45"/>
      <c r="J5" s="45"/>
      <c r="K5" s="45"/>
      <c r="L5" s="45"/>
      <c r="M5" s="45"/>
      <c r="N5" s="45"/>
      <c r="O5" s="45"/>
      <c r="P5" s="46"/>
      <c r="Q5" s="46"/>
      <c r="R5" s="46"/>
      <c r="S5" s="46"/>
      <c r="T5" s="46"/>
      <c r="U5" s="45"/>
      <c r="V5" s="45"/>
      <c r="W5" s="45"/>
      <c r="X5" s="45"/>
      <c r="Y5" s="45"/>
      <c r="Z5" s="45"/>
      <c r="AA5" s="45"/>
      <c r="AB5" s="45"/>
      <c r="AC5" s="45"/>
      <c r="AD5" s="45"/>
      <c r="AE5" s="45"/>
      <c r="AF5" s="45"/>
      <c r="AG5" s="45"/>
      <c r="AH5" s="45"/>
      <c r="AI5" s="45"/>
      <c r="AJ5" s="45"/>
      <c r="AK5" s="188"/>
      <c r="AL5" s="189"/>
      <c r="AM5" s="188"/>
      <c r="AN5" s="189"/>
      <c r="AO5" s="189"/>
      <c r="AP5" s="189"/>
    </row>
    <row r="6" spans="1:44" s="44" customFormat="1" ht="19.5" thickBot="1" x14ac:dyDescent="0.3">
      <c r="P6" s="47"/>
      <c r="Q6" s="47"/>
      <c r="R6" s="47"/>
      <c r="S6" s="47"/>
      <c r="T6" s="47"/>
      <c r="AK6" s="189"/>
      <c r="AL6" s="189"/>
      <c r="AM6" s="189"/>
      <c r="AN6" s="189"/>
      <c r="AO6" s="189"/>
      <c r="AP6" s="189"/>
    </row>
    <row r="7" spans="1:44" s="44" customFormat="1" ht="21" thickBot="1" x14ac:dyDescent="0.3">
      <c r="B7" s="135" t="s">
        <v>10</v>
      </c>
      <c r="C7" s="136"/>
      <c r="D7" s="136"/>
      <c r="E7" s="136"/>
      <c r="F7" s="136"/>
      <c r="G7" s="136"/>
      <c r="H7" s="136"/>
      <c r="I7" s="137" t="s">
        <v>11</v>
      </c>
      <c r="J7" s="138"/>
      <c r="K7" s="139"/>
      <c r="L7" s="139"/>
      <c r="M7" s="139"/>
      <c r="N7" s="139"/>
      <c r="O7" s="139"/>
      <c r="P7" s="140"/>
      <c r="Q7" s="171" t="s">
        <v>12</v>
      </c>
      <c r="R7" s="172"/>
      <c r="S7" s="171"/>
      <c r="T7" s="172"/>
      <c r="U7" s="141" t="s">
        <v>13</v>
      </c>
      <c r="V7" s="142"/>
      <c r="W7" s="142"/>
      <c r="X7" s="142"/>
      <c r="Y7" s="142"/>
      <c r="Z7" s="142"/>
      <c r="AA7" s="142"/>
      <c r="AB7" s="142"/>
      <c r="AC7" s="142"/>
      <c r="AD7" s="143"/>
      <c r="AE7" s="144" t="s">
        <v>14</v>
      </c>
      <c r="AF7" s="145"/>
      <c r="AG7" s="145"/>
      <c r="AH7" s="145"/>
      <c r="AI7" s="145"/>
      <c r="AJ7" s="161"/>
      <c r="AK7" s="228" t="s">
        <v>15</v>
      </c>
      <c r="AL7" s="191"/>
      <c r="AM7" s="190"/>
      <c r="AN7" s="191"/>
      <c r="AO7" s="190"/>
      <c r="AP7" s="191"/>
      <c r="AQ7" s="190"/>
      <c r="AR7" s="191"/>
    </row>
    <row r="8" spans="1:44" s="47" customFormat="1" ht="57" thickBot="1" x14ac:dyDescent="0.3">
      <c r="A8" s="146" t="s">
        <v>16</v>
      </c>
      <c r="B8" s="147" t="s">
        <v>17</v>
      </c>
      <c r="C8" s="147" t="s">
        <v>18</v>
      </c>
      <c r="D8" s="147" t="s">
        <v>19</v>
      </c>
      <c r="E8" s="148" t="s">
        <v>20</v>
      </c>
      <c r="F8" s="149" t="s">
        <v>21</v>
      </c>
      <c r="G8" s="147" t="s">
        <v>22</v>
      </c>
      <c r="H8" s="150" t="s">
        <v>23</v>
      </c>
      <c r="I8" s="151" t="s">
        <v>24</v>
      </c>
      <c r="J8" s="152" t="s">
        <v>25</v>
      </c>
      <c r="K8" s="153" t="s">
        <v>26</v>
      </c>
      <c r="L8" s="153" t="s">
        <v>27</v>
      </c>
      <c r="M8" s="153" t="s">
        <v>21</v>
      </c>
      <c r="N8" s="153" t="s">
        <v>22</v>
      </c>
      <c r="O8" s="154" t="s">
        <v>23</v>
      </c>
      <c r="P8" s="155" t="s">
        <v>28</v>
      </c>
      <c r="Q8" s="173" t="s">
        <v>29</v>
      </c>
      <c r="R8" s="174" t="s">
        <v>30</v>
      </c>
      <c r="S8" s="207" t="s">
        <v>31</v>
      </c>
      <c r="T8" s="208" t="s">
        <v>32</v>
      </c>
      <c r="U8" s="156" t="s">
        <v>33</v>
      </c>
      <c r="V8" s="157" t="s">
        <v>34</v>
      </c>
      <c r="W8" s="157" t="s">
        <v>35</v>
      </c>
      <c r="X8" s="157" t="s">
        <v>36</v>
      </c>
      <c r="Y8" s="157" t="s">
        <v>37</v>
      </c>
      <c r="Z8" s="157" t="s">
        <v>38</v>
      </c>
      <c r="AA8" s="157" t="s">
        <v>39</v>
      </c>
      <c r="AB8" s="157" t="s">
        <v>40</v>
      </c>
      <c r="AC8" s="158" t="s">
        <v>41</v>
      </c>
      <c r="AD8" s="159" t="s">
        <v>42</v>
      </c>
      <c r="AE8" s="162" t="s">
        <v>43</v>
      </c>
      <c r="AF8" s="160" t="s">
        <v>44</v>
      </c>
      <c r="AG8" s="160" t="s">
        <v>45</v>
      </c>
      <c r="AH8" s="160" t="s">
        <v>46</v>
      </c>
      <c r="AI8" s="160" t="s">
        <v>47</v>
      </c>
      <c r="AJ8" s="163" t="s">
        <v>48</v>
      </c>
      <c r="AK8" s="173" t="s">
        <v>49</v>
      </c>
      <c r="AL8" s="229" t="s">
        <v>50</v>
      </c>
      <c r="AM8" s="230" t="s">
        <v>51</v>
      </c>
      <c r="AN8" s="231" t="s">
        <v>52</v>
      </c>
      <c r="AO8" s="232" t="s">
        <v>53</v>
      </c>
      <c r="AP8" s="232" t="s">
        <v>54</v>
      </c>
      <c r="AQ8" s="222" t="s">
        <v>55</v>
      </c>
      <c r="AR8" s="233" t="s">
        <v>56</v>
      </c>
    </row>
    <row r="9" spans="1:44" s="69" customFormat="1" ht="283.5" x14ac:dyDescent="0.25">
      <c r="A9" s="48" t="s">
        <v>57</v>
      </c>
      <c r="B9" s="49" t="s">
        <v>58</v>
      </c>
      <c r="C9" s="50" t="s">
        <v>59</v>
      </c>
      <c r="D9" s="51" t="s">
        <v>60</v>
      </c>
      <c r="E9" s="52" t="s">
        <v>61</v>
      </c>
      <c r="F9" s="53">
        <v>2</v>
      </c>
      <c r="G9" s="54">
        <v>4</v>
      </c>
      <c r="H9" s="55" t="s">
        <v>62</v>
      </c>
      <c r="I9" s="56" t="s">
        <v>63</v>
      </c>
      <c r="J9" s="57" t="s">
        <v>64</v>
      </c>
      <c r="K9" s="58" t="s">
        <v>65</v>
      </c>
      <c r="L9" s="58" t="s">
        <v>66</v>
      </c>
      <c r="M9" s="59">
        <v>1</v>
      </c>
      <c r="N9" s="59">
        <v>3</v>
      </c>
      <c r="O9" s="60" t="s">
        <v>67</v>
      </c>
      <c r="P9" s="61" t="s">
        <v>68</v>
      </c>
      <c r="Q9" s="175" t="s">
        <v>69</v>
      </c>
      <c r="R9" s="176" t="s">
        <v>70</v>
      </c>
      <c r="S9" s="209" t="s">
        <v>71</v>
      </c>
      <c r="T9" s="210" t="s">
        <v>71</v>
      </c>
      <c r="U9" s="62">
        <v>15</v>
      </c>
      <c r="V9" s="63">
        <v>20</v>
      </c>
      <c r="W9" s="64">
        <v>5</v>
      </c>
      <c r="X9" s="63">
        <v>20</v>
      </c>
      <c r="Y9" s="64">
        <v>10</v>
      </c>
      <c r="Z9" s="63">
        <v>20</v>
      </c>
      <c r="AA9" s="64">
        <f t="shared" ref="AA9:AA14" si="0">SUM(U9:Z9)</f>
        <v>90</v>
      </c>
      <c r="AB9" s="63" t="s">
        <v>72</v>
      </c>
      <c r="AC9" s="64" t="s">
        <v>72</v>
      </c>
      <c r="AD9" s="65" t="s">
        <v>73</v>
      </c>
      <c r="AE9" s="164" t="s">
        <v>74</v>
      </c>
      <c r="AF9" s="66" t="s">
        <v>75</v>
      </c>
      <c r="AG9" s="67" t="s">
        <v>76</v>
      </c>
      <c r="AH9" s="68">
        <v>45698</v>
      </c>
      <c r="AI9" s="68">
        <v>46011</v>
      </c>
      <c r="AJ9" s="165" t="s">
        <v>77</v>
      </c>
      <c r="AK9" s="192" t="s">
        <v>78</v>
      </c>
      <c r="AL9" s="187" t="s">
        <v>79</v>
      </c>
      <c r="AM9" s="201" t="s">
        <v>80</v>
      </c>
      <c r="AN9" s="202" t="s">
        <v>81</v>
      </c>
      <c r="AO9" s="184" t="s">
        <v>82</v>
      </c>
      <c r="AP9" s="184" t="s">
        <v>83</v>
      </c>
      <c r="AQ9" s="223" t="s">
        <v>84</v>
      </c>
      <c r="AR9" s="223" t="s">
        <v>85</v>
      </c>
    </row>
    <row r="10" spans="1:44" s="69" customFormat="1" ht="346.5" x14ac:dyDescent="0.25">
      <c r="A10" s="70" t="s">
        <v>86</v>
      </c>
      <c r="B10" s="71" t="s">
        <v>87</v>
      </c>
      <c r="C10" s="72" t="s">
        <v>88</v>
      </c>
      <c r="D10" s="71" t="s">
        <v>89</v>
      </c>
      <c r="E10" s="73" t="s">
        <v>61</v>
      </c>
      <c r="F10" s="74">
        <v>4</v>
      </c>
      <c r="G10" s="75">
        <v>4</v>
      </c>
      <c r="H10" s="60" t="s">
        <v>90</v>
      </c>
      <c r="I10" s="76" t="s">
        <v>63</v>
      </c>
      <c r="J10" s="57" t="s">
        <v>91</v>
      </c>
      <c r="K10" s="77" t="s">
        <v>92</v>
      </c>
      <c r="L10" s="77" t="s">
        <v>93</v>
      </c>
      <c r="M10" s="78">
        <v>3</v>
      </c>
      <c r="N10" s="78">
        <v>4</v>
      </c>
      <c r="O10" s="60" t="s">
        <v>62</v>
      </c>
      <c r="P10" s="79" t="s">
        <v>68</v>
      </c>
      <c r="Q10" s="177" t="s">
        <v>94</v>
      </c>
      <c r="R10" s="178" t="s">
        <v>95</v>
      </c>
      <c r="S10" s="211" t="s">
        <v>96</v>
      </c>
      <c r="T10" s="212" t="s">
        <v>97</v>
      </c>
      <c r="U10" s="80">
        <v>15</v>
      </c>
      <c r="V10" s="81">
        <v>20</v>
      </c>
      <c r="W10" s="82">
        <v>5</v>
      </c>
      <c r="X10" s="81">
        <v>20</v>
      </c>
      <c r="Y10" s="82">
        <v>10</v>
      </c>
      <c r="Z10" s="81">
        <v>20</v>
      </c>
      <c r="AA10" s="82">
        <f t="shared" si="0"/>
        <v>90</v>
      </c>
      <c r="AB10" s="81" t="s">
        <v>72</v>
      </c>
      <c r="AC10" s="82" t="s">
        <v>72</v>
      </c>
      <c r="AD10" s="83" t="s">
        <v>73</v>
      </c>
      <c r="AE10" s="166" t="s">
        <v>98</v>
      </c>
      <c r="AF10" s="84" t="s">
        <v>99</v>
      </c>
      <c r="AG10" s="85" t="s">
        <v>100</v>
      </c>
      <c r="AH10" s="86">
        <v>45698</v>
      </c>
      <c r="AI10" s="86">
        <v>45991</v>
      </c>
      <c r="AJ10" s="167" t="s">
        <v>101</v>
      </c>
      <c r="AK10" s="183" t="s">
        <v>102</v>
      </c>
      <c r="AL10" s="193" t="s">
        <v>103</v>
      </c>
      <c r="AM10" s="203" t="s">
        <v>104</v>
      </c>
      <c r="AN10" s="204" t="s">
        <v>103</v>
      </c>
      <c r="AO10" s="185" t="s">
        <v>105</v>
      </c>
      <c r="AP10" s="185" t="s">
        <v>106</v>
      </c>
      <c r="AQ10" s="224" t="s">
        <v>107</v>
      </c>
      <c r="AR10" s="224" t="s">
        <v>108</v>
      </c>
    </row>
    <row r="11" spans="1:44" s="69" customFormat="1" ht="220.5" x14ac:dyDescent="0.25">
      <c r="A11" s="70" t="s">
        <v>109</v>
      </c>
      <c r="B11" s="71" t="s">
        <v>110</v>
      </c>
      <c r="C11" s="72" t="s">
        <v>111</v>
      </c>
      <c r="D11" s="71" t="s">
        <v>112</v>
      </c>
      <c r="E11" s="73" t="s">
        <v>61</v>
      </c>
      <c r="F11" s="74">
        <v>2</v>
      </c>
      <c r="G11" s="75">
        <v>4</v>
      </c>
      <c r="H11" s="60" t="s">
        <v>62</v>
      </c>
      <c r="I11" s="76" t="s">
        <v>63</v>
      </c>
      <c r="J11" s="57" t="s">
        <v>113</v>
      </c>
      <c r="K11" s="77" t="s">
        <v>114</v>
      </c>
      <c r="L11" s="87" t="s">
        <v>115</v>
      </c>
      <c r="M11" s="78">
        <v>1</v>
      </c>
      <c r="N11" s="78">
        <v>3</v>
      </c>
      <c r="O11" s="60" t="s">
        <v>67</v>
      </c>
      <c r="P11" s="79" t="s">
        <v>68</v>
      </c>
      <c r="Q11" s="179" t="s">
        <v>116</v>
      </c>
      <c r="R11" s="199" t="s">
        <v>117</v>
      </c>
      <c r="S11" s="213" t="s">
        <v>118</v>
      </c>
      <c r="T11" s="214" t="s">
        <v>119</v>
      </c>
      <c r="U11" s="88">
        <v>15</v>
      </c>
      <c r="V11" s="89">
        <v>20</v>
      </c>
      <c r="W11" s="90">
        <v>5</v>
      </c>
      <c r="X11" s="89">
        <v>20</v>
      </c>
      <c r="Y11" s="90">
        <v>10</v>
      </c>
      <c r="Z11" s="89">
        <v>20</v>
      </c>
      <c r="AA11" s="90">
        <f t="shared" si="0"/>
        <v>90</v>
      </c>
      <c r="AB11" s="89" t="s">
        <v>72</v>
      </c>
      <c r="AC11" s="90" t="s">
        <v>72</v>
      </c>
      <c r="AD11" s="91" t="s">
        <v>73</v>
      </c>
      <c r="AE11" s="166" t="s">
        <v>120</v>
      </c>
      <c r="AF11" s="84" t="s">
        <v>121</v>
      </c>
      <c r="AG11" s="85" t="s">
        <v>100</v>
      </c>
      <c r="AH11" s="86">
        <v>45698</v>
      </c>
      <c r="AI11" s="86">
        <v>45991</v>
      </c>
      <c r="AJ11" s="167" t="s">
        <v>122</v>
      </c>
      <c r="AK11" s="183" t="s">
        <v>123</v>
      </c>
      <c r="AL11" s="193" t="s">
        <v>103</v>
      </c>
      <c r="AM11" s="203" t="s">
        <v>124</v>
      </c>
      <c r="AN11" s="204" t="s">
        <v>125</v>
      </c>
      <c r="AO11" s="185" t="s">
        <v>126</v>
      </c>
      <c r="AP11" s="185" t="s">
        <v>127</v>
      </c>
      <c r="AQ11" s="224" t="s">
        <v>128</v>
      </c>
      <c r="AR11" s="224" t="s">
        <v>129</v>
      </c>
    </row>
    <row r="12" spans="1:44" s="69" customFormat="1" ht="189" x14ac:dyDescent="0.25">
      <c r="A12" s="92" t="s">
        <v>130</v>
      </c>
      <c r="B12" s="93" t="s">
        <v>131</v>
      </c>
      <c r="C12" s="93" t="s">
        <v>132</v>
      </c>
      <c r="D12" s="93" t="s">
        <v>133</v>
      </c>
      <c r="E12" s="94" t="s">
        <v>61</v>
      </c>
      <c r="F12" s="95">
        <v>4</v>
      </c>
      <c r="G12" s="96">
        <v>4</v>
      </c>
      <c r="H12" s="97" t="s">
        <v>90</v>
      </c>
      <c r="I12" s="98" t="s">
        <v>63</v>
      </c>
      <c r="J12" s="99" t="s">
        <v>134</v>
      </c>
      <c r="K12" s="77" t="s">
        <v>135</v>
      </c>
      <c r="L12" s="87" t="s">
        <v>136</v>
      </c>
      <c r="M12" s="78">
        <v>3</v>
      </c>
      <c r="N12" s="78">
        <v>4</v>
      </c>
      <c r="O12" s="100" t="s">
        <v>62</v>
      </c>
      <c r="P12" s="101" t="s">
        <v>68</v>
      </c>
      <c r="Q12" s="197" t="s">
        <v>137</v>
      </c>
      <c r="R12" s="200" t="s">
        <v>138</v>
      </c>
      <c r="S12" s="215" t="s">
        <v>139</v>
      </c>
      <c r="T12" s="216" t="s">
        <v>140</v>
      </c>
      <c r="U12" s="102">
        <v>15</v>
      </c>
      <c r="V12" s="103">
        <v>20</v>
      </c>
      <c r="W12" s="104">
        <v>5</v>
      </c>
      <c r="X12" s="103">
        <v>20</v>
      </c>
      <c r="Y12" s="104">
        <v>10</v>
      </c>
      <c r="Z12" s="103">
        <v>20</v>
      </c>
      <c r="AA12" s="104">
        <f t="shared" si="0"/>
        <v>90</v>
      </c>
      <c r="AB12" s="103" t="s">
        <v>72</v>
      </c>
      <c r="AC12" s="104" t="s">
        <v>72</v>
      </c>
      <c r="AD12" s="105" t="s">
        <v>73</v>
      </c>
      <c r="AE12" s="168" t="s">
        <v>141</v>
      </c>
      <c r="AF12" s="106" t="s">
        <v>142</v>
      </c>
      <c r="AG12" s="85" t="s">
        <v>143</v>
      </c>
      <c r="AH12" s="86">
        <v>45658</v>
      </c>
      <c r="AI12" s="86">
        <v>45838</v>
      </c>
      <c r="AJ12" s="167" t="s">
        <v>144</v>
      </c>
      <c r="AK12" s="183" t="s">
        <v>145</v>
      </c>
      <c r="AL12" s="193" t="s">
        <v>146</v>
      </c>
      <c r="AM12" s="203" t="s">
        <v>147</v>
      </c>
      <c r="AN12" s="204" t="s">
        <v>103</v>
      </c>
      <c r="AO12" s="185" t="s">
        <v>148</v>
      </c>
      <c r="AP12" s="185" t="s">
        <v>149</v>
      </c>
      <c r="AQ12" s="225" t="s">
        <v>150</v>
      </c>
      <c r="AR12" s="225" t="s">
        <v>151</v>
      </c>
    </row>
    <row r="13" spans="1:44" s="69" customFormat="1" ht="189" x14ac:dyDescent="0.25">
      <c r="A13" s="92" t="s">
        <v>130</v>
      </c>
      <c r="B13" s="93" t="s">
        <v>131</v>
      </c>
      <c r="C13" s="93" t="s">
        <v>132</v>
      </c>
      <c r="D13" s="93" t="s">
        <v>133</v>
      </c>
      <c r="E13" s="94" t="s">
        <v>61</v>
      </c>
      <c r="F13" s="95">
        <v>4</v>
      </c>
      <c r="G13" s="96">
        <v>4</v>
      </c>
      <c r="H13" s="97" t="s">
        <v>90</v>
      </c>
      <c r="I13" s="98" t="s">
        <v>63</v>
      </c>
      <c r="J13" s="99" t="s">
        <v>134</v>
      </c>
      <c r="K13" s="77" t="s">
        <v>135</v>
      </c>
      <c r="L13" s="87" t="s">
        <v>136</v>
      </c>
      <c r="M13" s="78">
        <v>3</v>
      </c>
      <c r="N13" s="78">
        <v>4</v>
      </c>
      <c r="O13" s="100" t="s">
        <v>62</v>
      </c>
      <c r="P13" s="101" t="s">
        <v>68</v>
      </c>
      <c r="Q13" s="180" t="s">
        <v>152</v>
      </c>
      <c r="R13" s="198"/>
      <c r="S13" s="217" t="s">
        <v>153</v>
      </c>
      <c r="T13" s="218"/>
      <c r="U13" s="107"/>
      <c r="V13" s="108"/>
      <c r="W13" s="109"/>
      <c r="X13" s="108"/>
      <c r="Y13" s="109"/>
      <c r="Z13" s="108"/>
      <c r="AA13" s="110"/>
      <c r="AB13" s="111"/>
      <c r="AC13" s="110"/>
      <c r="AD13" s="112"/>
      <c r="AE13" s="166" t="s">
        <v>154</v>
      </c>
      <c r="AF13" s="106" t="s">
        <v>142</v>
      </c>
      <c r="AG13" s="85" t="s">
        <v>155</v>
      </c>
      <c r="AH13" s="86">
        <v>45658</v>
      </c>
      <c r="AI13" s="86">
        <v>45991</v>
      </c>
      <c r="AJ13" s="167" t="s">
        <v>156</v>
      </c>
      <c r="AK13" s="183" t="s">
        <v>157</v>
      </c>
      <c r="AL13" s="193" t="s">
        <v>158</v>
      </c>
      <c r="AM13" s="203" t="s">
        <v>159</v>
      </c>
      <c r="AN13" s="204" t="s">
        <v>160</v>
      </c>
      <c r="AO13" s="185" t="s">
        <v>148</v>
      </c>
      <c r="AP13" s="185" t="s">
        <v>161</v>
      </c>
      <c r="AQ13" s="225" t="s">
        <v>162</v>
      </c>
      <c r="AR13" s="225" t="s">
        <v>163</v>
      </c>
    </row>
    <row r="14" spans="1:44" s="69" customFormat="1" ht="220.5" x14ac:dyDescent="0.25">
      <c r="A14" s="113" t="s">
        <v>164</v>
      </c>
      <c r="B14" s="114" t="s">
        <v>165</v>
      </c>
      <c r="C14" s="114" t="s">
        <v>166</v>
      </c>
      <c r="D14" s="114" t="s">
        <v>167</v>
      </c>
      <c r="E14" s="115" t="s">
        <v>61</v>
      </c>
      <c r="F14" s="116">
        <v>4</v>
      </c>
      <c r="G14" s="117">
        <v>4</v>
      </c>
      <c r="H14" s="118" t="s">
        <v>90</v>
      </c>
      <c r="I14" s="119" t="s">
        <v>63</v>
      </c>
      <c r="J14" s="120" t="s">
        <v>168</v>
      </c>
      <c r="K14" s="121" t="s">
        <v>169</v>
      </c>
      <c r="L14" s="122" t="s">
        <v>170</v>
      </c>
      <c r="M14" s="123">
        <v>3</v>
      </c>
      <c r="N14" s="123">
        <v>4</v>
      </c>
      <c r="O14" s="118" t="s">
        <v>62</v>
      </c>
      <c r="P14" s="124" t="s">
        <v>68</v>
      </c>
      <c r="Q14" s="181" t="s">
        <v>171</v>
      </c>
      <c r="R14" s="182" t="s">
        <v>103</v>
      </c>
      <c r="S14" s="219" t="s">
        <v>172</v>
      </c>
      <c r="T14" s="220" t="s">
        <v>103</v>
      </c>
      <c r="U14" s="125">
        <v>15</v>
      </c>
      <c r="V14" s="126">
        <v>20</v>
      </c>
      <c r="W14" s="127">
        <v>5</v>
      </c>
      <c r="X14" s="126">
        <v>20</v>
      </c>
      <c r="Y14" s="127">
        <v>10</v>
      </c>
      <c r="Z14" s="126">
        <v>20</v>
      </c>
      <c r="AA14" s="127">
        <f t="shared" si="0"/>
        <v>90</v>
      </c>
      <c r="AB14" s="126" t="s">
        <v>72</v>
      </c>
      <c r="AC14" s="127" t="s">
        <v>72</v>
      </c>
      <c r="AD14" s="128" t="s">
        <v>73</v>
      </c>
      <c r="AE14" s="169" t="s">
        <v>173</v>
      </c>
      <c r="AF14" s="129" t="s">
        <v>174</v>
      </c>
      <c r="AG14" s="130" t="s">
        <v>175</v>
      </c>
      <c r="AH14" s="221">
        <v>45901</v>
      </c>
      <c r="AI14" s="221">
        <v>46022</v>
      </c>
      <c r="AJ14" s="170" t="s">
        <v>176</v>
      </c>
      <c r="AK14" s="194"/>
      <c r="AL14" s="195" t="s">
        <v>103</v>
      </c>
      <c r="AM14" s="205" t="s">
        <v>103</v>
      </c>
      <c r="AN14" s="206"/>
      <c r="AO14" s="186" t="s">
        <v>177</v>
      </c>
      <c r="AP14" s="186" t="s">
        <v>178</v>
      </c>
      <c r="AQ14" s="226" t="s">
        <v>179</v>
      </c>
      <c r="AR14" s="227" t="s">
        <v>180</v>
      </c>
    </row>
  </sheetData>
  <sheetProtection autoFilter="0"/>
  <autoFilter ref="A8:AO14" xr:uid="{11850F32-F616-4A10-81ED-DC3667047FF6}"/>
  <phoneticPr fontId="4" type="noConversion"/>
  <conditionalFormatting sqref="H9:H14 O9:O14">
    <cfRule type="cellIs" dxfId="8" priority="10" operator="equal">
      <formula>"BAJO"</formula>
    </cfRule>
    <cfRule type="cellIs" dxfId="7" priority="11" operator="equal">
      <formula>"MODERADO"</formula>
    </cfRule>
    <cfRule type="cellIs" dxfId="6" priority="12" operator="equal">
      <formula>"ALTO"</formula>
    </cfRule>
    <cfRule type="cellIs" dxfId="5" priority="13" operator="equal">
      <formula>"EXTREMO"</formula>
    </cfRule>
  </conditionalFormatting>
  <conditionalFormatting sqref="M9:N14">
    <cfRule type="cellIs" dxfId="4" priority="5" operator="equal">
      <formula>"Mínima"</formula>
    </cfRule>
    <cfRule type="cellIs" dxfId="3" priority="6" operator="equal">
      <formula>"Baja"</formula>
    </cfRule>
    <cfRule type="cellIs" dxfId="2" priority="7" operator="equal">
      <formula>"Moderada"</formula>
    </cfRule>
    <cfRule type="cellIs" dxfId="1" priority="8" operator="equal">
      <formula>"Alta"</formula>
    </cfRule>
    <cfRule type="cellIs" dxfId="0" priority="9" operator="equal">
      <formula>"Extrema"</formula>
    </cfRule>
  </conditionalFormatting>
  <dataValidations count="1">
    <dataValidation type="list" allowBlank="1" showInputMessage="1" showErrorMessage="1" sqref="I9:I14" xr:uid="{E93E9B06-7789-4B28-97F0-F672DBCAC6A2}">
      <formula1>"Preventivo,Detectivo,Correctivo"</formula1>
    </dataValidation>
  </dataValidations>
  <pageMargins left="0.7" right="0.7" top="0.75" bottom="0.75" header="0.3" footer="0.3"/>
  <pageSetup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2FEA-5DBC-4F51-BDA8-26D45B1C15EA}">
  <dimension ref="B1:V31"/>
  <sheetViews>
    <sheetView showGridLines="0" zoomScale="70" zoomScaleNormal="70" workbookViewId="0">
      <selection activeCell="P4" sqref="P4:Q8"/>
    </sheetView>
  </sheetViews>
  <sheetFormatPr baseColWidth="10" defaultColWidth="11.42578125" defaultRowHeight="15" x14ac:dyDescent="0.25"/>
  <cols>
    <col min="1" max="1" width="3.140625" customWidth="1"/>
    <col min="3" max="3" width="15" bestFit="1" customWidth="1"/>
    <col min="5" max="9" width="22.7109375" customWidth="1"/>
    <col min="10" max="10" width="3.140625" customWidth="1"/>
    <col min="11" max="11" width="12.5703125" customWidth="1"/>
    <col min="14" max="14" width="15" bestFit="1" customWidth="1"/>
    <col min="16" max="20" width="22.7109375" customWidth="1"/>
    <col min="21" max="21" width="3.140625" customWidth="1"/>
    <col min="22" max="22" width="12.5703125" customWidth="1"/>
    <col min="23" max="23" width="2.28515625" customWidth="1"/>
  </cols>
  <sheetData>
    <row r="1" spans="2:22" ht="15.75" thickBot="1" x14ac:dyDescent="0.3"/>
    <row r="2" spans="2:22" ht="45" customHeight="1" thickBot="1" x14ac:dyDescent="0.3">
      <c r="B2" s="1"/>
      <c r="C2" s="34" t="s">
        <v>181</v>
      </c>
      <c r="D2" s="35"/>
      <c r="E2" s="35"/>
      <c r="F2" s="35"/>
      <c r="G2" s="35"/>
      <c r="H2" s="35"/>
      <c r="I2" s="36"/>
      <c r="J2" s="1"/>
      <c r="K2" s="1"/>
      <c r="M2" s="1"/>
      <c r="N2" s="34" t="s">
        <v>182</v>
      </c>
      <c r="O2" s="35"/>
      <c r="P2" s="35"/>
      <c r="Q2" s="35"/>
      <c r="R2" s="35"/>
      <c r="S2" s="35"/>
      <c r="T2" s="36"/>
      <c r="U2" s="1"/>
      <c r="V2" s="1"/>
    </row>
    <row r="3" spans="2:22" ht="42.75" customHeight="1" thickBot="1" x14ac:dyDescent="0.3">
      <c r="B3" s="1"/>
      <c r="C3" s="26" t="s">
        <v>183</v>
      </c>
      <c r="D3" s="19" t="s">
        <v>184</v>
      </c>
      <c r="E3" s="20">
        <v>1</v>
      </c>
      <c r="F3" s="21">
        <v>2</v>
      </c>
      <c r="G3" s="21">
        <v>3</v>
      </c>
      <c r="H3" s="21">
        <v>4</v>
      </c>
      <c r="I3" s="22">
        <v>5</v>
      </c>
      <c r="J3" s="1"/>
      <c r="K3" s="33" t="s">
        <v>185</v>
      </c>
      <c r="M3" s="1"/>
      <c r="N3" s="26" t="s">
        <v>183</v>
      </c>
      <c r="O3" s="19" t="s">
        <v>184</v>
      </c>
      <c r="P3" s="20">
        <v>1</v>
      </c>
      <c r="Q3" s="21">
        <v>2</v>
      </c>
      <c r="R3" s="21">
        <v>3</v>
      </c>
      <c r="S3" s="21">
        <v>4</v>
      </c>
      <c r="T3" s="22">
        <v>5</v>
      </c>
      <c r="U3" s="1"/>
      <c r="V3" s="33" t="s">
        <v>185</v>
      </c>
    </row>
    <row r="4" spans="2:22" ht="72" customHeight="1" x14ac:dyDescent="0.25">
      <c r="B4" s="1"/>
      <c r="C4" s="27" t="s">
        <v>186</v>
      </c>
      <c r="D4" s="23">
        <v>5</v>
      </c>
      <c r="E4" s="2">
        <f t="shared" ref="E4:G5" si="0">$D4*E$3</f>
        <v>5</v>
      </c>
      <c r="F4" s="3">
        <f t="shared" si="0"/>
        <v>10</v>
      </c>
      <c r="G4" s="4">
        <f t="shared" si="0"/>
        <v>15</v>
      </c>
      <c r="H4" s="5">
        <f>+H$3*$D4</f>
        <v>20</v>
      </c>
      <c r="I4" s="6">
        <f>+I$3*$D4</f>
        <v>25</v>
      </c>
      <c r="J4" s="1"/>
      <c r="K4" s="7" t="s">
        <v>90</v>
      </c>
      <c r="M4" s="1"/>
      <c r="N4" s="27" t="s">
        <v>186</v>
      </c>
      <c r="O4" s="23">
        <v>5</v>
      </c>
      <c r="P4" s="2">
        <f t="shared" ref="P4:R8" si="1">$O4*P$3</f>
        <v>5</v>
      </c>
      <c r="Q4" s="3">
        <f t="shared" si="1"/>
        <v>10</v>
      </c>
      <c r="R4" s="4">
        <f t="shared" si="1"/>
        <v>15</v>
      </c>
      <c r="S4" s="5">
        <f t="shared" ref="S4:T8" si="2">+S$3*$O4</f>
        <v>20</v>
      </c>
      <c r="T4" s="6">
        <f t="shared" si="2"/>
        <v>25</v>
      </c>
      <c r="U4" s="1"/>
      <c r="V4" s="7" t="s">
        <v>90</v>
      </c>
    </row>
    <row r="5" spans="2:22" ht="72" customHeight="1" x14ac:dyDescent="0.25">
      <c r="B5" s="1"/>
      <c r="C5" s="28" t="s">
        <v>187</v>
      </c>
      <c r="D5" s="24">
        <v>4</v>
      </c>
      <c r="E5" s="8">
        <f t="shared" si="0"/>
        <v>4</v>
      </c>
      <c r="F5" s="9">
        <f t="shared" si="0"/>
        <v>8</v>
      </c>
      <c r="G5" s="10">
        <f t="shared" si="0"/>
        <v>12</v>
      </c>
      <c r="H5" s="41">
        <f t="shared" ref="H5:I8" si="3">+H$3*$D5</f>
        <v>16</v>
      </c>
      <c r="I5" s="11">
        <f t="shared" si="3"/>
        <v>20</v>
      </c>
      <c r="J5" s="1"/>
      <c r="K5" s="12" t="s">
        <v>62</v>
      </c>
      <c r="M5" s="1"/>
      <c r="N5" s="28" t="s">
        <v>187</v>
      </c>
      <c r="O5" s="24">
        <v>4</v>
      </c>
      <c r="P5" s="8">
        <f t="shared" si="1"/>
        <v>4</v>
      </c>
      <c r="Q5" s="9">
        <f t="shared" si="1"/>
        <v>8</v>
      </c>
      <c r="R5" s="10">
        <f t="shared" si="1"/>
        <v>12</v>
      </c>
      <c r="S5" s="40">
        <f t="shared" si="2"/>
        <v>16</v>
      </c>
      <c r="T5" s="11">
        <f t="shared" si="2"/>
        <v>20</v>
      </c>
      <c r="U5" s="1"/>
      <c r="V5" s="12" t="s">
        <v>62</v>
      </c>
    </row>
    <row r="6" spans="2:22" ht="72" customHeight="1" x14ac:dyDescent="0.25">
      <c r="B6" s="1"/>
      <c r="C6" s="28" t="s">
        <v>188</v>
      </c>
      <c r="D6" s="24">
        <v>3</v>
      </c>
      <c r="E6" s="8">
        <f t="shared" ref="E6:F8" si="4">$D6*E$3</f>
        <v>3</v>
      </c>
      <c r="F6" s="9">
        <f t="shared" si="4"/>
        <v>6</v>
      </c>
      <c r="G6" s="9">
        <f t="shared" ref="G6:G8" si="5">$D6*G$3</f>
        <v>9</v>
      </c>
      <c r="H6" s="39">
        <f t="shared" si="3"/>
        <v>12</v>
      </c>
      <c r="I6" s="11">
        <f t="shared" si="3"/>
        <v>15</v>
      </c>
      <c r="J6" s="1"/>
      <c r="K6" s="13" t="s">
        <v>67</v>
      </c>
      <c r="M6" s="1"/>
      <c r="N6" s="28" t="s">
        <v>188</v>
      </c>
      <c r="O6" s="24">
        <v>3</v>
      </c>
      <c r="P6" s="8">
        <f t="shared" si="1"/>
        <v>3</v>
      </c>
      <c r="Q6" s="9">
        <f t="shared" si="1"/>
        <v>6</v>
      </c>
      <c r="R6" s="9">
        <f t="shared" si="1"/>
        <v>9</v>
      </c>
      <c r="S6" s="38">
        <f t="shared" si="2"/>
        <v>12</v>
      </c>
      <c r="T6" s="11">
        <f t="shared" si="2"/>
        <v>15</v>
      </c>
      <c r="U6" s="1"/>
      <c r="V6" s="13" t="s">
        <v>67</v>
      </c>
    </row>
    <row r="7" spans="2:22" ht="72" customHeight="1" thickBot="1" x14ac:dyDescent="0.3">
      <c r="B7" s="1"/>
      <c r="C7" s="28" t="s">
        <v>189</v>
      </c>
      <c r="D7" s="24">
        <v>2</v>
      </c>
      <c r="E7" s="8">
        <f t="shared" si="4"/>
        <v>2</v>
      </c>
      <c r="F7" s="43">
        <f t="shared" si="4"/>
        <v>4</v>
      </c>
      <c r="G7" s="14">
        <f t="shared" si="5"/>
        <v>6</v>
      </c>
      <c r="H7" s="38">
        <f t="shared" si="3"/>
        <v>8</v>
      </c>
      <c r="I7" s="11">
        <f t="shared" si="3"/>
        <v>10</v>
      </c>
      <c r="J7" s="1"/>
      <c r="K7" s="15" t="s">
        <v>190</v>
      </c>
      <c r="M7" s="1"/>
      <c r="N7" s="28" t="s">
        <v>189</v>
      </c>
      <c r="O7" s="24">
        <v>2</v>
      </c>
      <c r="P7" s="8">
        <f t="shared" si="1"/>
        <v>2</v>
      </c>
      <c r="Q7" s="43">
        <f t="shared" si="1"/>
        <v>4</v>
      </c>
      <c r="R7" s="14">
        <f t="shared" si="1"/>
        <v>6</v>
      </c>
      <c r="S7" s="39">
        <f t="shared" si="2"/>
        <v>8</v>
      </c>
      <c r="T7" s="11">
        <f t="shared" si="2"/>
        <v>10</v>
      </c>
      <c r="U7" s="1"/>
      <c r="V7" s="15" t="s">
        <v>190</v>
      </c>
    </row>
    <row r="8" spans="2:22" ht="72" customHeight="1" thickBot="1" x14ac:dyDescent="0.3">
      <c r="B8" s="1"/>
      <c r="C8" s="29" t="s">
        <v>191</v>
      </c>
      <c r="D8" s="25">
        <v>1</v>
      </c>
      <c r="E8" s="37">
        <f t="shared" si="4"/>
        <v>1</v>
      </c>
      <c r="F8" s="42">
        <f t="shared" si="4"/>
        <v>2</v>
      </c>
      <c r="G8" s="16">
        <f t="shared" si="5"/>
        <v>3</v>
      </c>
      <c r="H8" s="17">
        <f t="shared" si="3"/>
        <v>4</v>
      </c>
      <c r="I8" s="18">
        <f t="shared" si="3"/>
        <v>5</v>
      </c>
      <c r="J8" s="1"/>
      <c r="K8" s="1"/>
      <c r="M8" s="1"/>
      <c r="N8" s="29" t="s">
        <v>191</v>
      </c>
      <c r="O8" s="25">
        <v>1</v>
      </c>
      <c r="P8" s="37">
        <f t="shared" si="1"/>
        <v>1</v>
      </c>
      <c r="Q8" s="42">
        <f t="shared" si="1"/>
        <v>2</v>
      </c>
      <c r="R8" s="16">
        <f t="shared" si="1"/>
        <v>3</v>
      </c>
      <c r="S8" s="17">
        <f t="shared" si="2"/>
        <v>4</v>
      </c>
      <c r="T8" s="18">
        <f t="shared" si="2"/>
        <v>5</v>
      </c>
      <c r="U8" s="1"/>
      <c r="V8" s="1"/>
    </row>
    <row r="9" spans="2:22" ht="42.75" customHeight="1" thickBot="1" x14ac:dyDescent="0.3">
      <c r="B9" s="1"/>
      <c r="C9" s="1"/>
      <c r="D9" s="30" t="s">
        <v>192</v>
      </c>
      <c r="E9" s="31" t="s">
        <v>193</v>
      </c>
      <c r="F9" s="31" t="s">
        <v>194</v>
      </c>
      <c r="G9" s="31" t="s">
        <v>67</v>
      </c>
      <c r="H9" s="31" t="s">
        <v>195</v>
      </c>
      <c r="I9" s="32" t="s">
        <v>90</v>
      </c>
      <c r="J9" s="1"/>
      <c r="K9" s="1"/>
      <c r="M9" s="1"/>
      <c r="N9" s="1"/>
      <c r="O9" s="30" t="s">
        <v>192</v>
      </c>
      <c r="P9" s="31" t="s">
        <v>193</v>
      </c>
      <c r="Q9" s="31" t="s">
        <v>194</v>
      </c>
      <c r="R9" s="31" t="s">
        <v>67</v>
      </c>
      <c r="S9" s="31" t="s">
        <v>195</v>
      </c>
      <c r="T9" s="32" t="s">
        <v>90</v>
      </c>
      <c r="U9" s="1"/>
      <c r="V9" s="1"/>
    </row>
    <row r="10" spans="2:22" ht="38.25" customHeight="1" x14ac:dyDescent="0.25">
      <c r="B10" s="1"/>
      <c r="C10" s="1"/>
      <c r="D10" s="1"/>
      <c r="E10" s="1"/>
      <c r="F10" s="1"/>
      <c r="G10" s="1"/>
      <c r="H10" s="1"/>
      <c r="I10" s="1"/>
      <c r="J10" s="1"/>
      <c r="K10" s="1"/>
      <c r="M10" s="1"/>
      <c r="N10" s="1"/>
      <c r="O10" s="1"/>
      <c r="P10" s="1"/>
      <c r="Q10" s="1"/>
      <c r="R10" s="1"/>
      <c r="S10" s="1"/>
      <c r="T10" s="1"/>
      <c r="U10" s="1"/>
      <c r="V10" s="1"/>
    </row>
    <row r="11" spans="2:22" x14ac:dyDescent="0.25">
      <c r="B11" s="1"/>
      <c r="C11" s="1"/>
      <c r="D11" s="1"/>
      <c r="E11" s="1"/>
      <c r="F11" s="1"/>
      <c r="G11" s="1"/>
      <c r="H11" s="1"/>
      <c r="I11" s="1"/>
      <c r="J11" s="1"/>
      <c r="K11" s="1"/>
    </row>
    <row r="12" spans="2:22" x14ac:dyDescent="0.25">
      <c r="B12" s="1"/>
      <c r="C12" s="1"/>
      <c r="D12" s="1"/>
      <c r="E12" s="1"/>
      <c r="F12" s="1"/>
      <c r="G12" s="1"/>
      <c r="H12" s="1"/>
      <c r="I12" s="1"/>
      <c r="J12" s="1"/>
      <c r="K12" s="1"/>
    </row>
    <row r="24" ht="34.5" customHeight="1" x14ac:dyDescent="0.25"/>
    <row r="25" ht="33" customHeight="1" x14ac:dyDescent="0.25"/>
    <row r="26" ht="72" customHeight="1" x14ac:dyDescent="0.25"/>
    <row r="27" ht="72" customHeight="1" x14ac:dyDescent="0.25"/>
    <row r="28" ht="72" customHeight="1" x14ac:dyDescent="0.25"/>
    <row r="29" ht="72" customHeight="1" x14ac:dyDescent="0.25"/>
    <row r="30" ht="72" customHeight="1" x14ac:dyDescent="0.25"/>
    <row r="31" ht="39.75" customHeight="1" x14ac:dyDescent="0.25"/>
  </sheetData>
  <pageMargins left="0.7" right="0.7" top="0.75" bottom="0.75" header="0.3" footer="0.3"/>
  <drawing r:id="rId1"/>
</worksheet>
</file>

<file path=docMetadata/LabelInfo.xml><?xml version="1.0" encoding="utf-8"?>
<clbl:labelList xmlns:clbl="http://schemas.microsoft.com/office/2020/mipLabelMetadata">
  <clbl:label id="{6d4a1d0b-1085-4621-a04c-793d50865184}" enabled="1" method="Standard" siteId="{052126ec-16f8-47eb-ae56-6886b94a93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 LA-FT</vt:lpstr>
      <vt:lpstr>Mapa de calor LA-FT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3 Mapa de Riesgos de LAFT 2024 Versión 1</dc:title>
  <dc:subject/>
  <dc:creator>Katherine Prada Mejia</dc:creator>
  <cp:keywords/>
  <dc:description/>
  <cp:lastModifiedBy>John Edward Burgos Pineros</cp:lastModifiedBy>
  <cp:revision/>
  <dcterms:created xsi:type="dcterms:W3CDTF">2024-03-19T01:52:11Z</dcterms:created>
  <dcterms:modified xsi:type="dcterms:W3CDTF">2025-09-12T20:25:44Z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2024-03-19T04:01:58Z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a694cdd0-a15a-4c4b-bd8c-44d031badcba</vt:lpwstr>
  </property>
  <property fmtid="{D5CDD505-2E9C-101B-9397-08002B2CF9AE}" pid="8" name="MSIP_Label_6d4a1d0b-1085-4621-a04c-793d50865184_ContentBits">
    <vt:lpwstr>0</vt:lpwstr>
  </property>
</Properties>
</file>