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ransmilenio-my.sharepoint.com/personal/katherine_prada_transmilenio_gov_co/Documents/OAP/3_2025/1_PTEP 2025/1_Formulación/V3/"/>
    </mc:Choice>
  </mc:AlternateContent>
  <xr:revisionPtr revIDLastSave="432" documentId="8_{50DCAB21-B678-4786-AC3B-F517CBD58AA5}" xr6:coauthVersionLast="47" xr6:coauthVersionMax="47" xr10:uidLastSave="{2FC2E404-47B2-4846-8FE4-9F1C2DBAD665}"/>
  <bookViews>
    <workbookView xWindow="-120" yWindow="-120" windowWidth="29040" windowHeight="15720" xr2:uid="{1B1D7283-9FCD-4787-AC36-D59DB9C32978}"/>
  </bookViews>
  <sheets>
    <sheet name="Matriz de Riesgos LA-FT" sheetId="1" r:id="rId1"/>
    <sheet name="Mapa de calor LA-F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2" l="1"/>
  <c r="S8" i="2"/>
  <c r="T7" i="2"/>
  <c r="S7" i="2"/>
  <c r="T6" i="2"/>
  <c r="S6" i="2"/>
  <c r="T5" i="2"/>
  <c r="S5" i="2"/>
  <c r="T4" i="2"/>
  <c r="S4" i="2"/>
  <c r="Q8" i="2"/>
  <c r="Q7" i="2"/>
  <c r="Q6" i="2"/>
  <c r="Q5" i="2"/>
  <c r="R8" i="2"/>
  <c r="R7" i="2"/>
  <c r="R6" i="2"/>
  <c r="R5" i="2"/>
  <c r="R4" i="2"/>
  <c r="Q4" i="2"/>
  <c r="P8" i="2"/>
  <c r="P7" i="2"/>
  <c r="P6" i="2"/>
  <c r="P5" i="2"/>
  <c r="P4" i="2"/>
  <c r="I5" i="2"/>
  <c r="I6" i="2"/>
  <c r="I7" i="2"/>
  <c r="I8" i="2"/>
  <c r="I4" i="2"/>
  <c r="H5" i="2"/>
  <c r="H6" i="2"/>
  <c r="H7" i="2"/>
  <c r="H8" i="2"/>
  <c r="H4" i="2"/>
  <c r="F6" i="2"/>
  <c r="F7" i="2"/>
  <c r="F8" i="2"/>
  <c r="F5" i="2"/>
  <c r="F4" i="2"/>
  <c r="G6" i="2"/>
  <c r="G7" i="2"/>
  <c r="G8" i="2"/>
  <c r="G5" i="2"/>
  <c r="G4" i="2"/>
  <c r="E4" i="2"/>
  <c r="E6" i="2"/>
  <c r="E7" i="2"/>
  <c r="E8" i="2"/>
  <c r="E5" i="2"/>
  <c r="W15" i="1"/>
  <c r="W13" i="1"/>
  <c r="W12" i="1"/>
  <c r="W11" i="1"/>
  <c r="W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9" authorId="0" shapeId="0" xr:uid="{4C634CA7-4E55-4C99-89A5-C91F48FAB6E8}">
      <text>
        <r>
          <rPr>
            <sz val="9"/>
            <color indexed="81"/>
            <rFont val="Tahoma"/>
            <family val="2"/>
          </rPr>
          <t>Evento que puede ocurrir y entorpecer el normal desarrollo de las actividades de los procesos clave identificados.
Iniciar con “Posibilidad de...”</t>
        </r>
      </text>
    </comment>
    <comment ref="C9" authorId="0" shapeId="0" xr:uid="{724139AF-679C-490C-BFE6-4D6509A6F228}">
      <text>
        <r>
          <rPr>
            <sz val="9"/>
            <color indexed="81"/>
            <rFont val="Tahoma"/>
            <family val="2"/>
          </rPr>
          <t>Actividad que posibilita la ocurrencia de un riesgo</t>
        </r>
      </text>
    </comment>
    <comment ref="D9" authorId="0" shapeId="0" xr:uid="{3545E5F7-00BD-468A-88D8-64B5AB7EC9C5}">
      <text>
        <r>
          <rPr>
            <sz val="9"/>
            <color indexed="81"/>
            <rFont val="Tahoma"/>
            <family val="2"/>
          </rPr>
          <t>Resultado negativo generado por la materialización del riesgo</t>
        </r>
      </text>
    </comment>
    <comment ref="F9" authorId="0" shapeId="0" xr:uid="{46723D93-94ED-483D-9ED8-9BEC3BC908C9}">
      <text>
        <r>
          <rPr>
            <sz val="9"/>
            <color indexed="81"/>
            <rFont val="Tahoma"/>
            <family val="2"/>
          </rPr>
          <t>Calificación del Riesgo Inherente (columnas F hasta H)</t>
        </r>
      </text>
    </comment>
    <comment ref="M9" authorId="0" shapeId="0" xr:uid="{315D4F6A-19F3-4A9D-8C6E-442DA5BCA576}">
      <text>
        <r>
          <rPr>
            <sz val="9"/>
            <color indexed="81"/>
            <rFont val="Tahoma"/>
            <family val="2"/>
          </rPr>
          <t>Calificación Riesgo Residual (columnas M hasta N)</t>
        </r>
      </text>
    </comment>
  </commentList>
</comments>
</file>

<file path=xl/sharedStrings.xml><?xml version="1.0" encoding="utf-8"?>
<sst xmlns="http://schemas.openxmlformats.org/spreadsheetml/2006/main" count="197" uniqueCount="125">
  <si>
    <t>Nombre de la Entidad</t>
  </si>
  <si>
    <t>Empresa de Transporte del Tercer Milenio - TRANSMILENIO S. A.</t>
  </si>
  <si>
    <t>Nombre del documento</t>
  </si>
  <si>
    <t>Riesgos Lavado de Activos y Financiación del Terrorismo</t>
  </si>
  <si>
    <t>Vigencia</t>
  </si>
  <si>
    <t>2025</t>
  </si>
  <si>
    <t>Versión del documento</t>
  </si>
  <si>
    <t>Fecha de Publicación</t>
  </si>
  <si>
    <t>IDENTIFICACIÓN RIESGO</t>
  </si>
  <si>
    <t>CONTROLES</t>
  </si>
  <si>
    <t>EVALUACIÓN DEL CONTROL</t>
  </si>
  <si>
    <t>PLAN DE TRATAMIENTO</t>
  </si>
  <si>
    <t>Código Riesgo</t>
  </si>
  <si>
    <t>Descripción de Riesgo</t>
  </si>
  <si>
    <t>Causa</t>
  </si>
  <si>
    <t xml:space="preserve">Consecuencia / Efecto </t>
  </si>
  <si>
    <t>Riesgo Asociado</t>
  </si>
  <si>
    <t>Probabilidad</t>
  </si>
  <si>
    <t>Impacto</t>
  </si>
  <si>
    <t>Severidad</t>
  </si>
  <si>
    <t>Tipo Control</t>
  </si>
  <si>
    <t>Código Control</t>
  </si>
  <si>
    <t>Descripción del control</t>
  </si>
  <si>
    <t>Proceso Responsable</t>
  </si>
  <si>
    <t>Opciones de manejo del riesgo</t>
  </si>
  <si>
    <t>¿Existen manuales?</t>
  </si>
  <si>
    <t>¿Cuenta con responsable?</t>
  </si>
  <si>
    <t>¿El Control es automático?</t>
  </si>
  <si>
    <t>¿Cuenta con frecuencia establecida?</t>
  </si>
  <si>
    <t>¿Cuenta con evidencia?</t>
  </si>
  <si>
    <t>Tipo de control</t>
  </si>
  <si>
    <t>Total Control</t>
  </si>
  <si>
    <t>Resultado evaluación</t>
  </si>
  <si>
    <t>Ejecución del control</t>
  </si>
  <si>
    <t>Requiere acciones de fortalecimiento</t>
  </si>
  <si>
    <t>Actividad</t>
  </si>
  <si>
    <t xml:space="preserve">Responsable </t>
  </si>
  <si>
    <t>Soporte</t>
  </si>
  <si>
    <t>Fecha de Inicio</t>
  </si>
  <si>
    <t>Fecha de Terminación</t>
  </si>
  <si>
    <t>Indicador</t>
  </si>
  <si>
    <t>LA1</t>
  </si>
  <si>
    <t xml:space="preserve">Posibilidad de contagio por fallas en la identificación de alertas preventivas en la selección o durante la relación por inversión o cuentas bancarias con entidades financieras </t>
  </si>
  <si>
    <t xml:space="preserve">Inversiones en entidades financieras con exposición al riesgo de LA/FT </t>
  </si>
  <si>
    <t xml:space="preserve">Contratar con entidades financieras que tengan riesgo reputacional o se encuentren relacionados con lavado de activos, financiación del terrorismo o delitos conexos </t>
  </si>
  <si>
    <t>Legal / Reputacional / Contagio</t>
  </si>
  <si>
    <t>Alto</t>
  </si>
  <si>
    <t>Preventivo</t>
  </si>
  <si>
    <t>CLA1</t>
  </si>
  <si>
    <t>Gestión de Información Financiera y Contable</t>
  </si>
  <si>
    <t>Moderado</t>
  </si>
  <si>
    <t>Reducir el riesgo</t>
  </si>
  <si>
    <t>Fuerte</t>
  </si>
  <si>
    <t>No</t>
  </si>
  <si>
    <t>Tesorero</t>
  </si>
  <si>
    <t>Consultas previas de la plataforma Compliance</t>
  </si>
  <si>
    <t>Número de consultas previas generadas o solicitadas en la vigencia 2025</t>
  </si>
  <si>
    <t>LA2</t>
  </si>
  <si>
    <t>Posibilidad de contagio por fallas en la identificación de alertas preventivas en la gestión precontractual o contractual de contratistas (prestación de servicios, licitación, selección abreviada, etc.)</t>
  </si>
  <si>
    <t>Contratos de convocatoria publica o selección directa expuestos al riesgo de LA/FT</t>
  </si>
  <si>
    <t xml:space="preserve">Contratar con contrapartes o terceras partes que tengan riesgo reputacional o se encuentren relacionados con lavado de activos, financiación del terrorismo o delitos conexos </t>
  </si>
  <si>
    <t>Extremo</t>
  </si>
  <si>
    <t>CLA2</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</si>
  <si>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</si>
  <si>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Adquisición de bienes y servicios</t>
  </si>
  <si>
    <t>Profesional Especializado Grado 06 - Contratación</t>
  </si>
  <si>
    <t xml:space="preserve">Listados de asistencia o formatos de inscripción o presentaciones </t>
  </si>
  <si>
    <t>Número de enlaces de contratación de cada una de las dependencias capacitados</t>
  </si>
  <si>
    <t>LA3</t>
  </si>
  <si>
    <t xml:space="preserve">Posibilidad de contagio por fallas en la identificación de alertas preventivas en vinculación de servidores públicos (empleados públicos o trabajadores oficiales) o durante la relación laboral </t>
  </si>
  <si>
    <t>Vinculación de servidores públicos expuestos al riesgo de LA/FT</t>
  </si>
  <si>
    <t xml:space="preserve">Vincular servidores públicos que tengan riesgo reputacional o se encuentren relacionados con lavado de activos, financiación del terrorismo o delitos conexos </t>
  </si>
  <si>
    <t>CLA3</t>
  </si>
  <si>
    <t>Gestión de Talento Humano</t>
  </si>
  <si>
    <t>Monitoreo continuo a las vinculaciones de los servidores públicos que estén expuestos a riesgo de LA/FT</t>
  </si>
  <si>
    <t>Profesional Especializado Grado 06 - Talento Humano</t>
  </si>
  <si>
    <t>Número de alertas generadas y analizadas por periodo.</t>
  </si>
  <si>
    <t>LA4</t>
  </si>
  <si>
    <t>Posibilidad de contagio por fallas en la identificación de alertas preventivas en la gestión precontractual o contractual de socios de negocios (procesos de negocios colaterales)</t>
  </si>
  <si>
    <t xml:space="preserve">Celebración de negocios colaterales con terceros que tengan exposición al riesgo de LA/FT </t>
  </si>
  <si>
    <t xml:space="preserve">Contratar con socios de negocios que tengan riesgo reputacional o se encuentren relacionados con lavado de activos, financiación del terrorismo o delitos conexos </t>
  </si>
  <si>
    <t>CLA4</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</si>
  <si>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</si>
  <si>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Gestión de Mercadeo</t>
  </si>
  <si>
    <t>Realizar una reunión de sensibilización a los supervisores de contratos y a los enlaces de contratación de la Subgerencia de Negocios Colaterales, con el fin de fortalecer su conocimiento en el desarrollo de su gestión y la importancia del monitoreo periódico de LA/FT</t>
  </si>
  <si>
    <t>Profesional Especializado Grado 6 - Negocios de Explotación Colaterales</t>
  </si>
  <si>
    <t>Lista de asistencia a la jornada de sensibilización</t>
  </si>
  <si>
    <t>(Reunión de sensibilización realizada / Reunión de sensibilización programada) * 100%</t>
  </si>
  <si>
    <t>Realizar la revisión aleatoria semestralmente, al menos al 10% de los contratos de explotación colateral vigentes en la plataforma con la que cuenta la Subgerencia de Negocios Colaterales y remitir el soporte al miembro del equipo de apoyo al SARLAFT de la Oficina Asesora de Planeación y a la oficial de cumplimiento</t>
  </si>
  <si>
    <t xml:space="preserve">Registro de la consulta en la plataforma y base de datos </t>
  </si>
  <si>
    <t>(# Consultas en la plataforma realizadas / # consultas correspondientes al 10% de los contratos de explotación colateral vigentes) * 100%</t>
  </si>
  <si>
    <t>LA5</t>
  </si>
  <si>
    <t>Posibilidad de contagio por fallas en la identificación de alertas preventivas en el seguimiento contractual de concesionarios (Agentes del Sistema)</t>
  </si>
  <si>
    <t xml:space="preserve">Continuidad de los contratos de concesión con terceros que tengan exposición al riesgo de LA/FT </t>
  </si>
  <si>
    <t xml:space="preserve">En el desarrollo del contrato tener relación o adquirir vinculación accionistas de los concesionarios que tengan riesgo reputacional o se encuentren relacionados con lavado de activos, financiación del terrorismo o delitos conexos </t>
  </si>
  <si>
    <t>CLA5</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</si>
  <si>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</si>
  <si>
    <t>Gestión Económica de los Agentes del Sistema</t>
  </si>
  <si>
    <t>Identificar en las composiciones accionarias entregadas en el paquete de información definitiva anual, si existe alguna modificación en la composición accionaria de primer orden de los concesionarios, e informar al oficial de cumplimiento designado, únicamente si estos cambios ocurren</t>
  </si>
  <si>
    <t>Profesional Especializado Grado 05 Supervisión de Concesiones</t>
  </si>
  <si>
    <t>Composición accionaria emitida por el concesionario / Memorando de remisión a oficial de cumplimiento</t>
  </si>
  <si>
    <t>Se debe partir si hay modificaciones en la composición accionaria de primer orden, por consiguiente tenemos:
Cambios en composición accionaria definitiva año 2024/ Reporte de cambios en composición accionaria definitiva año 2024 * 100%</t>
  </si>
  <si>
    <t>Mapa de Calor Riesgo Inherente LA/FT
(Probabilidad X Impacto)</t>
  </si>
  <si>
    <t>Mapa de Calor Riesgo Residual LA/FT
(Probabilidad X Impacto)</t>
  </si>
  <si>
    <t>PROBABILIDAD</t>
  </si>
  <si>
    <t>VALOR</t>
  </si>
  <si>
    <t>Nivel del Riesgo</t>
  </si>
  <si>
    <t>Muy Alta</t>
  </si>
  <si>
    <t>Alta</t>
  </si>
  <si>
    <t>Media</t>
  </si>
  <si>
    <t>Baja</t>
  </si>
  <si>
    <t>Bajo</t>
  </si>
  <si>
    <t>Mínima</t>
  </si>
  <si>
    <t>IMPACTO</t>
  </si>
  <si>
    <t>Leve</t>
  </si>
  <si>
    <t>Menor</t>
  </si>
  <si>
    <t>Mayor</t>
  </si>
  <si>
    <t>El Tesorero General consolidará anualmente la certificación o documento que de constancia de la implementación de sus sistemas de prevención del riesgo de lavado de activos y financiación del terrorismo (según la norma aplicable SARLAFT, SAGRILAF, etc.), con el fin de reducir la exposición de la entidad al contagio.</t>
  </si>
  <si>
    <t>Sensibilizar o socializar a los enlaces de contratación de cada una de las dependencias de la entidad que llevan a cabo contratos de convocatoria publica o selección directa expuestos al riesgo de LA/FT</t>
  </si>
  <si>
    <t>El Profesional Especializado Grado 6 - Talento Humano de forma permanente previo a la vinculación de los empleados públicos y trabajadores oficiales, solicita el diligenciamiento del formato R-DA-020 "Formulario para el conocimiento de persona natural por vinculación laboral (información personal), para la prevención del LA/FT" y realiza la consulta en la plataforma que la entidad disponga, con el fin de gestionar cualquier alerta o situación inusual que pudiera representar un riesgo de contagio para la entidad.</t>
  </si>
  <si>
    <t>Generar o solicitar anualmente la consulta previa en la plataforma destinada para tal fin, de las entidades con las que se espera suscribir o adquirir títulos valores durante la vigencia 2025</t>
  </si>
  <si>
    <t>2</t>
  </si>
  <si>
    <t>Octubre 2025</t>
  </si>
  <si>
    <t>Nota</t>
  </si>
  <si>
    <t>TRANSMILENIO S. A. se encuentra en proceso de modernización organizacional lo que impacta a sus dependencias y procesos, mediante los respectivos acuerdos y resoluciones, actos que iniciaron su vigencia el 15 de octubre de 2025, motivo por el cual la matriz de riesgos se verá actualizada en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</si>
</sst>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8" formatCode="_-* #,##0.00_-;\-* #,##0.00_-;_-* &quot;-&quot;??_-;_-@_-"/>
  </numFmts>
  <fonts count="20" x14ac:knownFonts="1">
    <font>
      <sz val="11"/>
      <color theme="1"/>
      <name val="Aptos Narrow"/>
      <family val="2"/>
      <scheme val="minor"/>
    </font>
    <font>
      <sz val="11"/>
      <color theme="1"/>
      <name val="Aptos Narrow"/>
      <family val="2"/>
      <scheme val="minor"/>
    </font>
    <font>
      <b/>
      <sz val="10"/>
      <name val="Arial"/>
      <family val="2"/>
    </font>
    <font>
      <b/>
      <sz val="10"/>
      <color rgb="FF000000"/>
      <name val="Arial"/>
      <family val="2"/>
    </font>
    <font>
      <sz val="8"/>
      <name val="Aptos Narrow"/>
      <family val="2"/>
      <scheme val="minor"/>
    </font>
    <font>
      <sz val="9"/>
      <color indexed="81"/>
      <name val="Tahoma"/>
      <family val="2"/>
    </font>
    <font>
      <sz val="14"/>
      <color theme="1"/>
      <name val="Calibri"/>
      <family val="2"/>
    </font>
    <font>
      <sz val="11"/>
      <color theme="1"/>
      <name val="Calibri"/>
      <family val="2"/>
    </font>
    <font>
      <sz val="12"/>
      <color theme="1"/>
      <name val="Calibri"/>
      <family val="2"/>
    </font>
    <font>
      <sz val="12"/>
      <name val="Calibri"/>
      <family val="2"/>
    </font>
    <font>
      <sz val="12"/>
      <color rgb="FF000000"/>
      <name val="Calibri"/>
      <family val="2"/>
    </font>
    <font>
      <b/>
      <sz val="18"/>
      <color theme="1"/>
      <name val="Calibri"/>
      <family val="2"/>
    </font>
    <font>
      <sz val="18"/>
      <color theme="1"/>
      <name val="Calibri"/>
      <family val="2"/>
    </font>
    <font>
      <b/>
      <sz val="14"/>
      <color theme="1"/>
      <name val="Calibri"/>
      <family val="2"/>
    </font>
    <font>
      <b/>
      <sz val="14"/>
      <color theme="0"/>
      <name val="Calibri"/>
      <family val="2"/>
    </font>
    <font>
      <b/>
      <sz val="14"/>
      <name val="Calibri"/>
      <family val="2"/>
    </font>
    <font>
      <sz val="10"/>
      <name val="Arial"/>
      <family val="2"/>
    </font>
    <font>
      <sz val="12"/>
      <color theme="1"/>
      <name val="Arial"/>
      <family val="2"/>
    </font>
    <font>
      <sz val="10"/>
      <color indexed="8"/>
      <name val="Tahoma"/>
      <family val="2"/>
    </font>
    <font>
      <u/>
      <sz val="11"/>
      <color theme="1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bottom style="medium">
        <color indexed="64"/>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medium">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1" fillId="0" borderId="0"/>
    <xf numFmtId="0" fontId="1" fillId="0" borderId="0"/>
    <xf numFmtId="0" fontId="1" fillId="0" borderId="0"/>
    <xf numFmtId="0" fontId="1" fillId="0" borderId="0"/>
    <xf numFmtId="0" fontId="18" fillId="0" borderId="0"/>
    <xf numFmtId="0" fontId="19" fillId="0" borderId="0" applyNumberFormat="0" applyFill="0" applyBorder="0" applyAlignment="0" applyProtection="0"/>
    <xf numFmtId="168" fontId="1" fillId="0" borderId="0" applyFont="0" applyFill="0" applyBorder="0" applyAlignment="0" applyProtection="0"/>
    <xf numFmtId="0" fontId="1" fillId="0" borderId="0"/>
  </cellStyleXfs>
  <cellXfs count="172">
    <xf numFmtId="0" fontId="0" fillId="0" borderId="0" xfId="0"/>
    <xf numFmtId="0" fontId="0" fillId="0" borderId="0" xfId="0" applyAlignment="1">
      <alignment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10" borderId="8"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5" borderId="40"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2" fillId="12" borderId="2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36" xfId="0" applyFont="1" applyFill="1" applyBorder="1" applyAlignment="1">
      <alignment horizontal="center" vertical="center"/>
    </xf>
    <xf numFmtId="0" fontId="2" fillId="12" borderId="38" xfId="0" applyFont="1" applyFill="1" applyBorder="1" applyAlignment="1">
      <alignment horizontal="center" vertical="center"/>
    </xf>
    <xf numFmtId="0" fontId="2" fillId="12" borderId="41" xfId="0" applyFont="1" applyFill="1" applyBorder="1" applyAlignment="1">
      <alignment horizontal="center" vertical="center"/>
    </xf>
    <xf numFmtId="0" fontId="2" fillId="13" borderId="32" xfId="0" applyFont="1" applyFill="1" applyBorder="1" applyAlignment="1">
      <alignment vertical="center"/>
    </xf>
    <xf numFmtId="0" fontId="2" fillId="13" borderId="36" xfId="0" applyFont="1" applyFill="1" applyBorder="1" applyAlignment="1">
      <alignment horizontal="center" vertical="center"/>
    </xf>
    <xf numFmtId="0" fontId="2" fillId="13" borderId="38" xfId="0" applyFont="1" applyFill="1" applyBorder="1" applyAlignment="1">
      <alignment horizontal="center" vertical="center"/>
    </xf>
    <xf numFmtId="0" fontId="2" fillId="13" borderId="41"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18" xfId="0" applyFont="1" applyFill="1" applyBorder="1" applyAlignment="1">
      <alignment horizontal="center" vertical="center"/>
    </xf>
    <xf numFmtId="0" fontId="2" fillId="13" borderId="42" xfId="0" applyFont="1" applyFill="1" applyBorder="1" applyAlignment="1">
      <alignment horizontal="center" vertical="center"/>
    </xf>
    <xf numFmtId="0" fontId="2" fillId="13" borderId="22" xfId="0" applyFont="1" applyFill="1" applyBorder="1" applyAlignment="1">
      <alignment horizontal="center" vertical="center" wrapText="1"/>
    </xf>
    <xf numFmtId="0" fontId="2" fillId="13" borderId="2" xfId="0" applyFont="1" applyFill="1" applyBorder="1" applyAlignment="1">
      <alignment horizontal="centerContinuous" vertical="center" wrapText="1"/>
    </xf>
    <xf numFmtId="0" fontId="2" fillId="13" borderId="3" xfId="0" applyFont="1" applyFill="1" applyBorder="1" applyAlignment="1">
      <alignment horizontal="centerContinuous" vertical="center" wrapText="1"/>
    </xf>
    <xf numFmtId="0" fontId="2" fillId="13" borderId="4" xfId="0" applyFont="1" applyFill="1" applyBorder="1" applyAlignment="1">
      <alignment horizontal="centerContinuous" vertical="center" wrapText="1"/>
    </xf>
    <xf numFmtId="0" fontId="3" fillId="5" borderId="15" xfId="0" applyFont="1" applyFill="1" applyBorder="1" applyAlignment="1">
      <alignment horizontal="center" vertical="center"/>
    </xf>
    <xf numFmtId="0" fontId="3" fillId="10" borderId="1" xfId="0" applyFont="1" applyFill="1" applyBorder="1" applyAlignment="1">
      <alignment horizontal="left" vertical="center" wrapText="1" indent="1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indent="11"/>
    </xf>
    <xf numFmtId="0" fontId="2" fillId="5"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1" applyFont="1" applyAlignment="1">
      <alignment horizontal="justify" vertical="center"/>
    </xf>
    <xf numFmtId="0" fontId="7" fillId="0" borderId="0" xfId="1" applyFont="1" applyAlignment="1">
      <alignment horizontal="justify" vertical="center"/>
    </xf>
    <xf numFmtId="0" fontId="7" fillId="0" borderId="0" xfId="1" applyFont="1" applyAlignment="1">
      <alignment horizontal="left" vertical="center"/>
    </xf>
    <xf numFmtId="0" fontId="6" fillId="0" borderId="0" xfId="1" applyFont="1" applyAlignment="1">
      <alignment horizontal="left" vertical="center"/>
    </xf>
    <xf numFmtId="0" fontId="9" fillId="0" borderId="23" xfId="1" applyFont="1" applyBorder="1" applyAlignment="1">
      <alignment horizontal="justify" vertical="center" wrapText="1"/>
    </xf>
    <xf numFmtId="0" fontId="9" fillId="0" borderId="24" xfId="1" applyFont="1" applyBorder="1" applyAlignment="1">
      <alignment horizontal="justify" vertical="center" wrapText="1"/>
    </xf>
    <xf numFmtId="0" fontId="9" fillId="0" borderId="24" xfId="1" applyFont="1" applyBorder="1" applyAlignment="1">
      <alignment vertical="center" wrapText="1"/>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9" fillId="0" borderId="45" xfId="1" applyFont="1" applyBorder="1" applyAlignment="1">
      <alignment horizontal="center" vertical="center" wrapText="1"/>
    </xf>
    <xf numFmtId="0" fontId="9" fillId="0" borderId="24" xfId="1" applyFont="1" applyBorder="1" applyAlignment="1">
      <alignment horizontal="center" vertical="center" wrapText="1"/>
    </xf>
    <xf numFmtId="0" fontId="8" fillId="0" borderId="43" xfId="0" applyFont="1" applyBorder="1" applyAlignment="1">
      <alignment horizontal="left" vertical="center"/>
    </xf>
    <xf numFmtId="0" fontId="10" fillId="0" borderId="23"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8" xfId="1" applyFont="1" applyBorder="1" applyAlignment="1">
      <alignment horizontal="left" vertical="center" wrapText="1"/>
    </xf>
    <xf numFmtId="0" fontId="10" fillId="0" borderId="8" xfId="1" applyFont="1" applyBorder="1" applyAlignment="1">
      <alignment horizontal="center" vertical="center" wrapText="1"/>
    </xf>
    <xf numFmtId="0" fontId="8" fillId="0" borderId="30" xfId="0" applyFont="1" applyBorder="1" applyAlignment="1">
      <alignment horizontal="left" vertical="center"/>
    </xf>
    <xf numFmtId="0" fontId="10" fillId="0" borderId="54" xfId="1" applyFont="1" applyBorder="1" applyAlignment="1">
      <alignment horizontal="left" vertical="center" wrapText="1"/>
    </xf>
    <xf numFmtId="0" fontId="10" fillId="0" borderId="65"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5" xfId="1" applyFont="1" applyBorder="1" applyAlignment="1">
      <alignment horizontal="justify" vertical="center" wrapText="1"/>
    </xf>
    <xf numFmtId="0" fontId="10" fillId="0" borderId="5" xfId="1" applyFont="1" applyBorder="1" applyAlignment="1">
      <alignment horizontal="left" vertical="center" wrapText="1"/>
    </xf>
    <xf numFmtId="164" fontId="10" fillId="0" borderId="6" xfId="1" applyNumberFormat="1" applyFont="1" applyBorder="1" applyAlignment="1">
      <alignment horizontal="center" vertical="center" wrapText="1"/>
    </xf>
    <xf numFmtId="0" fontId="8" fillId="0" borderId="0" xfId="0" applyFont="1" applyAlignment="1">
      <alignment vertical="center"/>
    </xf>
    <xf numFmtId="0" fontId="9" fillId="0" borderId="12" xfId="1" applyFont="1" applyBorder="1" applyAlignment="1">
      <alignment horizontal="justify" vertical="center" wrapText="1"/>
    </xf>
    <xf numFmtId="0" fontId="9" fillId="0" borderId="1" xfId="1" applyFont="1" applyBorder="1" applyAlignment="1">
      <alignment horizontal="justify" vertical="center" wrapText="1"/>
    </xf>
    <xf numFmtId="15" fontId="9" fillId="2" borderId="1" xfId="1" applyNumberFormat="1" applyFont="1" applyFill="1" applyBorder="1" applyAlignment="1">
      <alignment horizontal="justify" vertical="center" wrapText="1"/>
    </xf>
    <xf numFmtId="0" fontId="9" fillId="0" borderId="13" xfId="1" applyFont="1" applyBorder="1" applyAlignment="1">
      <alignment horizontal="left" vertical="center" wrapText="1"/>
    </xf>
    <xf numFmtId="0" fontId="9" fillId="0" borderId="46"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2" xfId="1" applyFont="1" applyBorder="1" applyAlignment="1">
      <alignment horizontal="justify"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55" xfId="1" applyFont="1" applyBorder="1" applyAlignment="1">
      <alignment horizontal="left" vertical="center" wrapText="1"/>
    </xf>
    <xf numFmtId="0" fontId="10" fillId="0" borderId="66"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10" xfId="1" applyFont="1" applyBorder="1" applyAlignment="1">
      <alignment horizontal="justify" vertical="center" wrapText="1"/>
    </xf>
    <xf numFmtId="0" fontId="10" fillId="0" borderId="10" xfId="1" applyFont="1" applyBorder="1" applyAlignment="1">
      <alignment horizontal="left" vertical="center" wrapText="1"/>
    </xf>
    <xf numFmtId="164" fontId="10" fillId="0" borderId="11" xfId="1" applyNumberFormat="1" applyFont="1" applyBorder="1" applyAlignment="1">
      <alignment horizontal="center" vertical="center" wrapText="1"/>
    </xf>
    <xf numFmtId="0" fontId="8" fillId="2" borderId="1" xfId="1" applyFont="1" applyFill="1" applyBorder="1" applyAlignment="1">
      <alignment horizontal="justify" vertical="center" wrapText="1"/>
    </xf>
    <xf numFmtId="0" fontId="10" fillId="0" borderId="67" xfId="1" applyFont="1" applyBorder="1" applyAlignment="1">
      <alignment horizontal="center" vertical="center" wrapText="1"/>
    </xf>
    <xf numFmtId="0" fontId="10" fillId="0" borderId="58"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63" xfId="1" applyFont="1" applyBorder="1" applyAlignment="1">
      <alignment horizontal="center" vertical="center" wrapText="1"/>
    </xf>
    <xf numFmtId="0" fontId="9" fillId="0" borderId="77" xfId="1" applyFont="1" applyBorder="1" applyAlignment="1">
      <alignment horizontal="justify" vertical="center" wrapText="1"/>
    </xf>
    <xf numFmtId="0" fontId="9" fillId="0" borderId="75" xfId="1" applyFont="1" applyBorder="1" applyAlignment="1">
      <alignment horizontal="justify" vertical="center" wrapText="1"/>
    </xf>
    <xf numFmtId="0" fontId="9" fillId="0" borderId="76" xfId="1" applyFont="1" applyBorder="1" applyAlignment="1">
      <alignment horizontal="left" vertical="center" wrapText="1"/>
    </xf>
    <xf numFmtId="0" fontId="9" fillId="0" borderId="77" xfId="1" applyFont="1" applyBorder="1" applyAlignment="1">
      <alignment horizontal="center" vertical="center" wrapText="1"/>
    </xf>
    <xf numFmtId="0" fontId="9" fillId="0" borderId="75" xfId="1" applyFont="1" applyBorder="1" applyAlignment="1">
      <alignment horizontal="center" vertical="center" wrapText="1"/>
    </xf>
    <xf numFmtId="0" fontId="8" fillId="0" borderId="78" xfId="0" applyFont="1" applyBorder="1" applyAlignment="1">
      <alignment horizontal="left" vertical="center"/>
    </xf>
    <xf numFmtId="0" fontId="10" fillId="0" borderId="77" xfId="1" applyFont="1" applyBorder="1" applyAlignment="1">
      <alignment horizontal="justify" vertical="center" wrapText="1"/>
    </xf>
    <xf numFmtId="0" fontId="10" fillId="0" borderId="75" xfId="1" applyFont="1" applyBorder="1" applyAlignment="1">
      <alignment horizontal="justify" vertical="center" wrapText="1"/>
    </xf>
    <xf numFmtId="0" fontId="8" fillId="0" borderId="1" xfId="0" applyFont="1" applyBorder="1" applyAlignment="1">
      <alignment horizontal="left" vertical="center"/>
    </xf>
    <xf numFmtId="0" fontId="10" fillId="0" borderId="56" xfId="1" applyFont="1" applyBorder="1" applyAlignment="1">
      <alignment horizontal="left" vertical="center" wrapText="1"/>
    </xf>
    <xf numFmtId="0" fontId="10" fillId="0" borderId="66" xfId="1" applyFont="1" applyBorder="1" applyAlignment="1">
      <alignment horizontal="center" wrapText="1"/>
    </xf>
    <xf numFmtId="0" fontId="10" fillId="0" borderId="60" xfId="1" applyFont="1" applyBorder="1" applyAlignment="1">
      <alignment horizontal="center" wrapText="1"/>
    </xf>
    <xf numFmtId="0" fontId="10" fillId="0" borderId="69" xfId="1" applyFont="1" applyBorder="1" applyAlignment="1">
      <alignment horizontal="center" wrapText="1"/>
    </xf>
    <xf numFmtId="0" fontId="10" fillId="0" borderId="62" xfId="1" applyFont="1" applyBorder="1" applyAlignment="1">
      <alignment horizontal="center" wrapText="1"/>
    </xf>
    <xf numFmtId="0" fontId="10" fillId="0" borderId="20" xfId="1" applyFont="1" applyBorder="1" applyAlignment="1">
      <alignment horizontal="justify" vertical="center" wrapText="1"/>
    </xf>
    <xf numFmtId="0" fontId="10" fillId="0" borderId="23"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74" xfId="1" applyFont="1" applyBorder="1" applyAlignment="1">
      <alignment horizontal="center" vertical="center" wrapText="1"/>
    </xf>
    <xf numFmtId="0" fontId="9" fillId="0" borderId="15" xfId="1" applyFont="1" applyBorder="1" applyAlignment="1">
      <alignment horizontal="justify" vertical="center" wrapText="1"/>
    </xf>
    <xf numFmtId="0" fontId="9" fillId="0" borderId="16" xfId="1" applyFont="1" applyBorder="1" applyAlignment="1">
      <alignment horizontal="justify" vertical="center" wrapText="1"/>
    </xf>
    <xf numFmtId="0" fontId="9" fillId="0" borderId="17" xfId="1" applyFont="1" applyBorder="1" applyAlignment="1">
      <alignment horizontal="left" vertical="center" wrapText="1"/>
    </xf>
    <xf numFmtId="0" fontId="9" fillId="0" borderId="47" xfId="1" applyFont="1" applyBorder="1" applyAlignment="1">
      <alignment horizontal="center" vertical="center" wrapText="1"/>
    </xf>
    <xf numFmtId="0" fontId="9" fillId="0" borderId="16" xfId="1" applyFont="1" applyBorder="1" applyAlignment="1">
      <alignment horizontal="center" vertical="center" wrapText="1"/>
    </xf>
    <xf numFmtId="0" fontId="8" fillId="0" borderId="31" xfId="0" applyFont="1" applyBorder="1" applyAlignment="1">
      <alignment horizontal="left" vertical="center"/>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0" fillId="0" borderId="16" xfId="1" applyFont="1" applyBorder="1" applyAlignment="1">
      <alignment horizontal="left" vertical="center" wrapText="1"/>
    </xf>
    <xf numFmtId="0" fontId="8" fillId="2" borderId="16" xfId="1" applyFont="1" applyFill="1" applyBorder="1" applyAlignment="1">
      <alignment horizontal="justify" vertical="center" wrapText="1"/>
    </xf>
    <xf numFmtId="0" fontId="10" fillId="0" borderId="16" xfId="1" applyFont="1" applyBorder="1" applyAlignment="1">
      <alignment horizontal="center" vertical="center" wrapText="1"/>
    </xf>
    <xf numFmtId="0" fontId="10" fillId="0" borderId="42" xfId="1" applyFont="1" applyBorder="1" applyAlignment="1">
      <alignment horizontal="left" vertical="center" wrapText="1"/>
    </xf>
    <xf numFmtId="0" fontId="10" fillId="0" borderId="19" xfId="1" applyFont="1" applyBorder="1" applyAlignment="1">
      <alignment horizontal="center" vertical="center" wrapText="1"/>
    </xf>
    <xf numFmtId="0" fontId="10" fillId="0" borderId="59"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4" xfId="1" applyFont="1" applyBorder="1" applyAlignment="1">
      <alignment horizontal="justify" vertical="center" wrapText="1"/>
    </xf>
    <xf numFmtId="0" fontId="10" fillId="0" borderId="14" xfId="1" applyFont="1" applyBorder="1" applyAlignment="1">
      <alignment horizontal="left" vertical="center" wrapText="1"/>
    </xf>
    <xf numFmtId="164" fontId="10" fillId="0" borderId="52" xfId="1" applyNumberFormat="1"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49" fontId="11" fillId="2" borderId="1" xfId="2" applyNumberFormat="1" applyFont="1" applyFill="1" applyBorder="1" applyAlignment="1">
      <alignment vertical="center" wrapText="1"/>
    </xf>
    <xf numFmtId="49" fontId="12" fillId="2" borderId="1" xfId="2" applyNumberFormat="1" applyFont="1" applyFill="1" applyBorder="1" applyAlignment="1">
      <alignment vertical="center" wrapText="1"/>
    </xf>
    <xf numFmtId="0" fontId="13" fillId="7" borderId="2" xfId="2" applyFont="1" applyFill="1" applyBorder="1" applyAlignment="1" applyProtection="1">
      <alignment horizontal="centerContinuous" vertical="center" wrapText="1"/>
      <protection locked="0"/>
    </xf>
    <xf numFmtId="0" fontId="13" fillId="7" borderId="3" xfId="2" applyFont="1" applyFill="1" applyBorder="1" applyAlignment="1" applyProtection="1">
      <alignment horizontal="centerContinuous" vertical="center" wrapText="1"/>
      <protection locked="0"/>
    </xf>
    <xf numFmtId="0" fontId="13" fillId="14" borderId="32" xfId="1" applyFont="1" applyFill="1" applyBorder="1" applyAlignment="1">
      <alignment horizontal="centerContinuous" vertical="center"/>
    </xf>
    <xf numFmtId="0" fontId="6" fillId="14" borderId="50" xfId="1" applyFont="1" applyFill="1" applyBorder="1" applyAlignment="1">
      <alignment horizontal="centerContinuous" vertical="center"/>
    </xf>
    <xf numFmtId="0" fontId="14" fillId="14" borderId="50" xfId="1" applyFont="1" applyFill="1" applyBorder="1" applyAlignment="1">
      <alignment horizontal="centerContinuous" vertical="center"/>
    </xf>
    <xf numFmtId="0" fontId="14" fillId="14" borderId="51" xfId="1" applyFont="1" applyFill="1" applyBorder="1" applyAlignment="1">
      <alignment horizontal="left" vertical="center"/>
    </xf>
    <xf numFmtId="0" fontId="15" fillId="16" borderId="2" xfId="1" applyFont="1" applyFill="1" applyBorder="1" applyAlignment="1">
      <alignment horizontal="centerContinuous" vertical="center"/>
    </xf>
    <xf numFmtId="0" fontId="14" fillId="16" borderId="3" xfId="1" applyFont="1" applyFill="1" applyBorder="1" applyAlignment="1">
      <alignment horizontal="centerContinuous" vertical="center"/>
    </xf>
    <xf numFmtId="0" fontId="14" fillId="16" borderId="4" xfId="1" applyFont="1" applyFill="1" applyBorder="1" applyAlignment="1">
      <alignment horizontal="centerContinuous" vertical="center"/>
    </xf>
    <xf numFmtId="0" fontId="15" fillId="4" borderId="32" xfId="3" applyFont="1" applyFill="1" applyBorder="1" applyAlignment="1">
      <alignment horizontal="centerContinuous" vertical="center"/>
    </xf>
    <xf numFmtId="0" fontId="15" fillId="4" borderId="50" xfId="3" applyFont="1" applyFill="1" applyBorder="1" applyAlignment="1">
      <alignment horizontal="centerContinuous" vertical="center"/>
    </xf>
    <xf numFmtId="0" fontId="15" fillId="6" borderId="26" xfId="1" applyFont="1" applyFill="1" applyBorder="1" applyAlignment="1">
      <alignment horizontal="left" vertical="center" wrapText="1"/>
    </xf>
    <xf numFmtId="0" fontId="15" fillId="6" borderId="27"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44"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15" fillId="8" borderId="48" xfId="1" applyFont="1" applyFill="1" applyBorder="1" applyAlignment="1">
      <alignment horizontal="left" vertical="center" wrapText="1"/>
    </xf>
    <xf numFmtId="0" fontId="15" fillId="8" borderId="21" xfId="1" applyFont="1" applyFill="1" applyBorder="1" applyAlignment="1">
      <alignment horizontal="left" vertical="center" wrapText="1"/>
    </xf>
    <xf numFmtId="0" fontId="15" fillId="8" borderId="49" xfId="1" applyFont="1" applyFill="1" applyBorder="1" applyAlignment="1">
      <alignment horizontal="left" vertical="center" wrapText="1"/>
    </xf>
    <xf numFmtId="0" fontId="15" fillId="8" borderId="53"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15" borderId="2" xfId="1" applyFont="1" applyFill="1" applyBorder="1" applyAlignment="1">
      <alignment horizontal="left" vertical="center" wrapText="1"/>
    </xf>
    <xf numFmtId="0" fontId="15" fillId="15" borderId="29" xfId="1" applyFont="1" applyFill="1" applyBorder="1" applyAlignment="1">
      <alignment horizontal="left" vertical="center" wrapText="1"/>
    </xf>
    <xf numFmtId="0" fontId="15" fillId="15" borderId="27" xfId="1" applyFont="1" applyFill="1" applyBorder="1" applyAlignment="1">
      <alignment horizontal="left" vertical="center" wrapText="1"/>
    </xf>
    <xf numFmtId="0" fontId="15" fillId="15" borderId="4" xfId="1" applyFont="1" applyFill="1" applyBorder="1" applyAlignment="1">
      <alignment horizontal="left" vertical="center" wrapText="1"/>
    </xf>
    <xf numFmtId="0" fontId="15" fillId="3" borderId="24" xfId="3" applyFont="1" applyFill="1" applyBorder="1" applyAlignment="1">
      <alignment horizontal="left" vertical="center" wrapText="1"/>
    </xf>
    <xf numFmtId="0" fontId="15" fillId="4" borderId="51" xfId="3" applyFont="1" applyFill="1" applyBorder="1" applyAlignment="1">
      <alignment horizontal="centerContinuous" vertical="center"/>
    </xf>
    <xf numFmtId="0" fontId="15" fillId="3" borderId="23" xfId="3" applyFont="1" applyFill="1" applyBorder="1" applyAlignment="1">
      <alignment horizontal="left" vertical="center" wrapText="1"/>
    </xf>
    <xf numFmtId="0" fontId="15" fillId="3" borderId="25" xfId="3" applyFont="1" applyFill="1" applyBorder="1" applyAlignment="1">
      <alignment horizontal="left" vertical="center" wrapText="1"/>
    </xf>
    <xf numFmtId="0" fontId="10" fillId="0" borderId="79" xfId="1" applyFont="1" applyBorder="1" applyAlignment="1">
      <alignment horizontal="left" vertical="center" wrapText="1"/>
    </xf>
    <xf numFmtId="0" fontId="10" fillId="0" borderId="80" xfId="1" applyFont="1" applyBorder="1" applyAlignment="1">
      <alignment horizontal="left" vertical="center" wrapText="1"/>
    </xf>
    <xf numFmtId="0" fontId="10" fillId="0" borderId="81" xfId="1" applyFont="1" applyBorder="1" applyAlignment="1">
      <alignment horizontal="left" vertical="center" wrapText="1"/>
    </xf>
    <xf numFmtId="0" fontId="10" fillId="0" borderId="82" xfId="1" applyFont="1" applyBorder="1" applyAlignment="1">
      <alignment horizontal="left" vertical="center" wrapText="1"/>
    </xf>
    <xf numFmtId="0" fontId="10" fillId="2" borderId="81" xfId="1" applyFont="1" applyFill="1" applyBorder="1" applyAlignment="1">
      <alignment horizontal="left" vertical="center" wrapText="1"/>
    </xf>
    <xf numFmtId="0" fontId="10" fillId="0" borderId="48" xfId="1" applyFont="1" applyBorder="1" applyAlignment="1">
      <alignment horizontal="justify" vertical="center" wrapText="1"/>
    </xf>
    <xf numFmtId="0" fontId="10" fillId="0" borderId="83" xfId="1" applyFont="1" applyBorder="1" applyAlignment="1">
      <alignment horizontal="left" vertical="center" wrapText="1"/>
    </xf>
  </cellXfs>
  <cellStyles count="16">
    <cellStyle name="Hyperlink" xfId="13" xr:uid="{06DD06A8-B583-4912-A104-482EA20949CF}"/>
    <cellStyle name="Millares 2" xfId="14" xr:uid="{5359E5B7-D3CD-4F4D-BB2B-AA4D44755EFC}"/>
    <cellStyle name="Normal" xfId="0" builtinId="0"/>
    <cellStyle name="Normal 14" xfId="15" xr:uid="{EB4B7C62-5CB6-47C1-B8B7-96FDEC286DA1}"/>
    <cellStyle name="Normal 15" xfId="7" xr:uid="{C7C2B1A0-41C2-40C0-98EC-394CBC0CE8F8}"/>
    <cellStyle name="Normal 2 2" xfId="6" xr:uid="{A92283A1-9568-4ADB-B168-219B933D3F3A}"/>
    <cellStyle name="Normal 2 3" xfId="1" xr:uid="{B8C87F46-C963-40C0-A7DF-575499C6F4B1}"/>
    <cellStyle name="Normal 2 3 2" xfId="3" xr:uid="{6B77E6F1-90C9-4723-B4D3-254B61D8E564}"/>
    <cellStyle name="Normal 2 3 4" xfId="5" xr:uid="{DA9593A5-2234-4D92-9811-07EFEC17F938}"/>
    <cellStyle name="Normal 3 2" xfId="11" xr:uid="{23F8F17E-D596-45BB-B06E-48344C53AAEE}"/>
    <cellStyle name="Normal 3 3 2 4" xfId="10" xr:uid="{9151E07A-DD5E-4928-B468-8CB86313F727}"/>
    <cellStyle name="Normal 3 5 2 2" xfId="2" xr:uid="{59908E47-9A92-42DA-A794-408CD8CE411F}"/>
    <cellStyle name="Normal 3 5 2 2 3" xfId="4" xr:uid="{7F9AADBE-5E64-4A75-B88B-EE7E24D6B607}"/>
    <cellStyle name="Normal 5 2" xfId="12" xr:uid="{C7D10213-EBBB-4DB1-995E-E92834918AF5}"/>
    <cellStyle name="Normal 8 3" xfId="8" xr:uid="{5FAEBE92-F0E3-4906-B71F-EDD5C59E0044}"/>
    <cellStyle name="Normal 8 4 3" xfId="9" xr:uid="{35866C69-D3B1-4B7D-9A13-A99D24D80991}"/>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D9E1F2"/>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descr="Flecha con la leyenda impacto">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3</xdr:row>
      <xdr:rowOff>190499</xdr:rowOff>
    </xdr:from>
    <xdr:to>
      <xdr:col>1</xdr:col>
      <xdr:colOff>608410</xdr:colOff>
      <xdr:row>7</xdr:row>
      <xdr:rowOff>790575</xdr:rowOff>
    </xdr:to>
    <xdr:sp macro="" textlink="">
      <xdr:nvSpPr>
        <xdr:cNvPr id="3" name="Flecha: a la derecha 2" descr="Flecha con la leyenda probabilidad">
          <a:extLst>
            <a:ext uri="{FF2B5EF4-FFF2-40B4-BE49-F238E27FC236}">
              <a16:creationId xmlns:a16="http://schemas.microsoft.com/office/drawing/2014/main" id="{31D3E7F4-FA21-4DB0-98CE-1061896D0E6E}"/>
            </a:ext>
          </a:extLst>
        </xdr:cNvPr>
        <xdr:cNvSpPr/>
      </xdr:nvSpPr>
      <xdr:spPr>
        <a:xfrm rot="16200000">
          <a:off x="-1534120" y="3410544"/>
          <a:ext cx="425767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161926</xdr:colOff>
      <xdr:row>3</xdr:row>
      <xdr:rowOff>161924</xdr:rowOff>
    </xdr:from>
    <xdr:to>
      <xdr:col>12</xdr:col>
      <xdr:colOff>608411</xdr:colOff>
      <xdr:row>7</xdr:row>
      <xdr:rowOff>819150</xdr:rowOff>
    </xdr:to>
    <xdr:sp macro="" textlink="">
      <xdr:nvSpPr>
        <xdr:cNvPr id="13" name="Flecha: a la derecha 12" descr="Flecha con la leyenda probabilidad">
          <a:extLst>
            <a:ext uri="{FF2B5EF4-FFF2-40B4-BE49-F238E27FC236}">
              <a16:creationId xmlns:a16="http://schemas.microsoft.com/office/drawing/2014/main" id="{C390D01B-7092-47AB-A99A-3D69E78E2D98}"/>
            </a:ext>
          </a:extLst>
        </xdr:cNvPr>
        <xdr:cNvSpPr/>
      </xdr:nvSpPr>
      <xdr:spPr>
        <a:xfrm rot="16200000">
          <a:off x="10343556" y="3410544"/>
          <a:ext cx="431482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17</xdr:col>
      <xdr:colOff>228600</xdr:colOff>
      <xdr:row>7</xdr:row>
      <xdr:rowOff>152400</xdr:rowOff>
    </xdr:from>
    <xdr:to>
      <xdr:col>17</xdr:col>
      <xdr:colOff>857249</xdr:colOff>
      <xdr:row>7</xdr:row>
      <xdr:rowOff>790575</xdr:rowOff>
    </xdr:to>
    <xdr:sp macro="" textlink="">
      <xdr:nvSpPr>
        <xdr:cNvPr id="5" name="Elipse 4">
          <a:extLst>
            <a:ext uri="{FF2B5EF4-FFF2-40B4-BE49-F238E27FC236}">
              <a16:creationId xmlns:a16="http://schemas.microsoft.com/office/drawing/2014/main" id="{0EA61567-282A-44BF-A9F5-C73B012A81C2}"/>
            </a:ext>
          </a:extLst>
        </xdr:cNvPr>
        <xdr:cNvSpPr/>
      </xdr:nvSpPr>
      <xdr:spPr>
        <a:xfrm>
          <a:off x="17897475" y="5124450"/>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F15"/>
  <sheetViews>
    <sheetView showGridLines="0" tabSelected="1" zoomScale="130" zoomScaleNormal="130" workbookViewId="0"/>
  </sheetViews>
  <sheetFormatPr baseColWidth="10" defaultColWidth="16.28515625" defaultRowHeight="15" x14ac:dyDescent="0.25"/>
  <cols>
    <col min="1" max="1" width="14.5703125" style="132" customWidth="1"/>
    <col min="2" max="2" width="54.42578125" style="132" customWidth="1"/>
    <col min="3" max="3" width="47" style="132" customWidth="1"/>
    <col min="4" max="4" width="79.140625" style="132" customWidth="1"/>
    <col min="5" max="5" width="20" style="132" customWidth="1"/>
    <col min="6" max="6" width="16" style="132" bestFit="1" customWidth="1"/>
    <col min="7" max="7" width="10.42578125" style="132" bestFit="1" customWidth="1"/>
    <col min="8" max="8" width="15.42578125" style="132" bestFit="1" customWidth="1"/>
    <col min="9" max="9" width="12.42578125" style="132" bestFit="1" customWidth="1"/>
    <col min="10" max="10" width="9.85546875" style="132" bestFit="1" customWidth="1"/>
    <col min="11" max="11" width="104.5703125" style="132" customWidth="1"/>
    <col min="12" max="12" width="35.5703125" style="132" bestFit="1" customWidth="1"/>
    <col min="13" max="13" width="16" style="132" bestFit="1" customWidth="1"/>
    <col min="14" max="14" width="10.42578125" style="132" bestFit="1" customWidth="1"/>
    <col min="15" max="15" width="17.7109375" style="132" bestFit="1" customWidth="1"/>
    <col min="16" max="16" width="18.28515625" style="133" customWidth="1"/>
    <col min="17" max="17" width="16.140625" style="132" customWidth="1"/>
    <col min="18" max="19" width="19.7109375" style="132" customWidth="1"/>
    <col min="20" max="20" width="20.140625" style="132" customWidth="1"/>
    <col min="21" max="21" width="19.7109375" style="132" customWidth="1"/>
    <col min="22" max="24" width="16.140625" style="132" customWidth="1"/>
    <col min="25" max="25" width="16" style="132" customWidth="1"/>
    <col min="26" max="26" width="28.42578125" style="132" customWidth="1"/>
    <col min="27" max="27" width="68.140625" style="132" customWidth="1"/>
    <col min="28" max="28" width="38.85546875" style="132" customWidth="1"/>
    <col min="29" max="29" width="35.42578125" style="132" customWidth="1"/>
    <col min="30" max="30" width="14.42578125" style="132" bestFit="1" customWidth="1"/>
    <col min="31" max="31" width="15.5703125" style="132" bestFit="1" customWidth="1"/>
    <col min="32" max="32" width="61" style="132" customWidth="1"/>
    <col min="33" max="16384" width="16.28515625" style="132"/>
  </cols>
  <sheetData>
    <row r="1" spans="1:32" s="44" customFormat="1" ht="46.5" x14ac:dyDescent="0.25">
      <c r="B1" s="45"/>
      <c r="C1" s="134" t="s">
        <v>0</v>
      </c>
      <c r="D1" s="135" t="s">
        <v>1</v>
      </c>
      <c r="E1" s="45"/>
      <c r="F1" s="45"/>
      <c r="G1" s="45"/>
      <c r="H1" s="45"/>
      <c r="I1" s="45"/>
      <c r="J1" s="45"/>
      <c r="K1" s="45"/>
      <c r="L1" s="45"/>
      <c r="M1" s="45"/>
      <c r="N1" s="45"/>
      <c r="O1" s="45"/>
      <c r="P1" s="46"/>
      <c r="Q1" s="45"/>
      <c r="R1" s="45"/>
      <c r="S1" s="45"/>
      <c r="T1" s="45"/>
      <c r="U1" s="45"/>
      <c r="V1" s="45"/>
      <c r="W1" s="45"/>
      <c r="X1" s="45"/>
      <c r="Y1" s="45"/>
      <c r="Z1" s="45"/>
      <c r="AA1" s="45"/>
      <c r="AB1" s="45"/>
      <c r="AC1" s="45"/>
      <c r="AD1" s="45"/>
      <c r="AE1" s="45"/>
      <c r="AF1" s="45"/>
    </row>
    <row r="2" spans="1:32" s="44" customFormat="1" ht="46.5" x14ac:dyDescent="0.25">
      <c r="B2" s="45"/>
      <c r="C2" s="134" t="s">
        <v>2</v>
      </c>
      <c r="D2" s="135" t="s">
        <v>3</v>
      </c>
      <c r="E2" s="45"/>
      <c r="F2" s="45"/>
      <c r="G2" s="45"/>
      <c r="H2" s="45"/>
      <c r="I2" s="45"/>
      <c r="J2" s="45"/>
      <c r="K2" s="45"/>
      <c r="L2" s="45"/>
      <c r="M2" s="45"/>
      <c r="N2" s="45"/>
      <c r="O2" s="45"/>
      <c r="P2" s="46"/>
      <c r="Q2" s="45"/>
      <c r="R2" s="45"/>
      <c r="S2" s="45"/>
      <c r="T2" s="45"/>
      <c r="U2" s="45"/>
      <c r="V2" s="45"/>
      <c r="W2" s="45"/>
      <c r="X2" s="45"/>
      <c r="Y2" s="45"/>
      <c r="Z2" s="45"/>
      <c r="AA2" s="45"/>
      <c r="AB2" s="45"/>
      <c r="AC2" s="45"/>
      <c r="AD2" s="45"/>
      <c r="AE2" s="45"/>
      <c r="AF2" s="45"/>
    </row>
    <row r="3" spans="1:32" s="44" customFormat="1" ht="23.25" x14ac:dyDescent="0.25">
      <c r="B3" s="45"/>
      <c r="C3" s="134" t="s">
        <v>4</v>
      </c>
      <c r="D3" s="135" t="s">
        <v>5</v>
      </c>
      <c r="E3" s="45"/>
      <c r="F3" s="45"/>
      <c r="G3" s="45"/>
      <c r="H3" s="45"/>
      <c r="I3" s="45"/>
      <c r="J3" s="45"/>
      <c r="K3" s="45"/>
      <c r="L3" s="45"/>
      <c r="M3" s="45"/>
      <c r="N3" s="45"/>
      <c r="O3" s="45"/>
      <c r="P3" s="46"/>
      <c r="Q3" s="45"/>
      <c r="R3" s="45"/>
      <c r="S3" s="45"/>
      <c r="T3" s="45"/>
      <c r="U3" s="45"/>
      <c r="V3" s="45"/>
      <c r="W3" s="45"/>
      <c r="X3" s="45"/>
      <c r="Y3" s="45"/>
      <c r="Z3" s="45"/>
      <c r="AA3" s="45"/>
      <c r="AB3" s="45"/>
      <c r="AC3" s="45"/>
      <c r="AD3" s="45"/>
      <c r="AE3" s="45"/>
      <c r="AF3" s="45"/>
    </row>
    <row r="4" spans="1:32" s="44" customFormat="1" ht="23.25" x14ac:dyDescent="0.25">
      <c r="B4" s="45"/>
      <c r="C4" s="134" t="s">
        <v>6</v>
      </c>
      <c r="D4" s="135" t="s">
        <v>121</v>
      </c>
      <c r="E4" s="45"/>
      <c r="F4" s="45"/>
      <c r="G4" s="45"/>
      <c r="H4" s="45"/>
      <c r="I4" s="45"/>
      <c r="J4" s="45"/>
      <c r="K4" s="45"/>
      <c r="L4" s="45"/>
      <c r="M4" s="45"/>
      <c r="N4" s="45"/>
      <c r="O4" s="45"/>
      <c r="P4" s="46"/>
      <c r="Q4" s="45"/>
      <c r="R4" s="45"/>
      <c r="S4" s="45"/>
      <c r="T4" s="45"/>
      <c r="U4" s="45"/>
      <c r="V4" s="45"/>
      <c r="W4" s="45"/>
      <c r="X4" s="45"/>
      <c r="Y4" s="45"/>
      <c r="Z4" s="45"/>
      <c r="AA4" s="45"/>
      <c r="AB4" s="45"/>
      <c r="AC4" s="45"/>
      <c r="AD4" s="45"/>
      <c r="AE4" s="45"/>
      <c r="AF4" s="45"/>
    </row>
    <row r="5" spans="1:32" s="44" customFormat="1" ht="23.25" x14ac:dyDescent="0.25">
      <c r="B5" s="45"/>
      <c r="C5" s="134" t="s">
        <v>7</v>
      </c>
      <c r="D5" s="135" t="s">
        <v>122</v>
      </c>
      <c r="E5" s="45"/>
      <c r="F5" s="45"/>
      <c r="G5" s="45"/>
      <c r="H5" s="45"/>
      <c r="I5" s="45"/>
      <c r="J5" s="45"/>
      <c r="K5" s="45"/>
      <c r="L5" s="45"/>
      <c r="M5" s="45"/>
      <c r="N5" s="45"/>
      <c r="O5" s="45"/>
      <c r="P5" s="46"/>
      <c r="Q5" s="45"/>
      <c r="R5" s="45"/>
      <c r="S5" s="45"/>
      <c r="T5" s="45"/>
      <c r="U5" s="45"/>
      <c r="V5" s="45"/>
      <c r="W5" s="45"/>
      <c r="X5" s="45"/>
      <c r="Y5" s="45"/>
      <c r="Z5" s="45"/>
      <c r="AA5" s="45"/>
      <c r="AB5" s="45"/>
      <c r="AC5" s="45"/>
      <c r="AD5" s="45"/>
      <c r="AE5" s="45"/>
      <c r="AF5" s="45"/>
    </row>
    <row r="6" spans="1:32" s="44" customFormat="1" ht="151.5" customHeight="1" x14ac:dyDescent="0.25">
      <c r="B6" s="45"/>
      <c r="C6" s="134" t="s">
        <v>123</v>
      </c>
      <c r="D6" s="135" t="s">
        <v>124</v>
      </c>
      <c r="E6" s="45"/>
      <c r="F6" s="45"/>
      <c r="G6" s="45"/>
      <c r="H6" s="45"/>
      <c r="I6" s="45"/>
      <c r="J6" s="45"/>
      <c r="K6" s="45"/>
      <c r="L6" s="45"/>
      <c r="M6" s="45"/>
      <c r="N6" s="45"/>
      <c r="O6" s="45"/>
      <c r="P6" s="46"/>
      <c r="Q6" s="45"/>
      <c r="R6" s="45"/>
      <c r="S6" s="45"/>
      <c r="T6" s="45"/>
      <c r="U6" s="45"/>
      <c r="V6" s="45"/>
      <c r="W6" s="45"/>
      <c r="X6" s="45"/>
      <c r="Y6" s="45"/>
      <c r="Z6" s="45"/>
      <c r="AA6" s="45"/>
      <c r="AB6" s="45"/>
      <c r="AC6" s="45"/>
      <c r="AD6" s="45"/>
      <c r="AE6" s="45"/>
      <c r="AF6" s="45"/>
    </row>
    <row r="7" spans="1:32" s="44" customFormat="1" ht="19.5" thickBot="1" x14ac:dyDescent="0.3">
      <c r="P7" s="47"/>
    </row>
    <row r="8" spans="1:32" s="44" customFormat="1" ht="19.5" thickBot="1" x14ac:dyDescent="0.3">
      <c r="B8" s="136" t="s">
        <v>8</v>
      </c>
      <c r="C8" s="137"/>
      <c r="D8" s="137"/>
      <c r="E8" s="137"/>
      <c r="F8" s="137"/>
      <c r="G8" s="137"/>
      <c r="H8" s="137"/>
      <c r="I8" s="138" t="s">
        <v>9</v>
      </c>
      <c r="J8" s="139"/>
      <c r="K8" s="140"/>
      <c r="L8" s="140"/>
      <c r="M8" s="140"/>
      <c r="N8" s="140"/>
      <c r="O8" s="140"/>
      <c r="P8" s="141"/>
      <c r="Q8" s="142" t="s">
        <v>10</v>
      </c>
      <c r="R8" s="143"/>
      <c r="S8" s="143"/>
      <c r="T8" s="143"/>
      <c r="U8" s="143"/>
      <c r="V8" s="143"/>
      <c r="W8" s="143"/>
      <c r="X8" s="143"/>
      <c r="Y8" s="143"/>
      <c r="Z8" s="144"/>
      <c r="AA8" s="145" t="s">
        <v>11</v>
      </c>
      <c r="AB8" s="146"/>
      <c r="AC8" s="146"/>
      <c r="AD8" s="146"/>
      <c r="AE8" s="146"/>
      <c r="AF8" s="162"/>
    </row>
    <row r="9" spans="1:32" s="47" customFormat="1" ht="57" thickBot="1" x14ac:dyDescent="0.3">
      <c r="A9" s="147" t="s">
        <v>12</v>
      </c>
      <c r="B9" s="148" t="s">
        <v>13</v>
      </c>
      <c r="C9" s="148" t="s">
        <v>14</v>
      </c>
      <c r="D9" s="148" t="s">
        <v>15</v>
      </c>
      <c r="E9" s="149" t="s">
        <v>16</v>
      </c>
      <c r="F9" s="150" t="s">
        <v>17</v>
      </c>
      <c r="G9" s="148" t="s">
        <v>18</v>
      </c>
      <c r="H9" s="151" t="s">
        <v>19</v>
      </c>
      <c r="I9" s="152" t="s">
        <v>20</v>
      </c>
      <c r="J9" s="153" t="s">
        <v>21</v>
      </c>
      <c r="K9" s="154" t="s">
        <v>22</v>
      </c>
      <c r="L9" s="154" t="s">
        <v>23</v>
      </c>
      <c r="M9" s="154" t="s">
        <v>17</v>
      </c>
      <c r="N9" s="154" t="s">
        <v>18</v>
      </c>
      <c r="O9" s="155" t="s">
        <v>19</v>
      </c>
      <c r="P9" s="156" t="s">
        <v>24</v>
      </c>
      <c r="Q9" s="157" t="s">
        <v>25</v>
      </c>
      <c r="R9" s="158" t="s">
        <v>26</v>
      </c>
      <c r="S9" s="158" t="s">
        <v>27</v>
      </c>
      <c r="T9" s="158" t="s">
        <v>28</v>
      </c>
      <c r="U9" s="158" t="s">
        <v>29</v>
      </c>
      <c r="V9" s="158" t="s">
        <v>30</v>
      </c>
      <c r="W9" s="158" t="s">
        <v>31</v>
      </c>
      <c r="X9" s="158" t="s">
        <v>32</v>
      </c>
      <c r="Y9" s="159" t="s">
        <v>33</v>
      </c>
      <c r="Z9" s="160" t="s">
        <v>34</v>
      </c>
      <c r="AA9" s="163" t="s">
        <v>35</v>
      </c>
      <c r="AB9" s="161" t="s">
        <v>36</v>
      </c>
      <c r="AC9" s="161" t="s">
        <v>37</v>
      </c>
      <c r="AD9" s="161" t="s">
        <v>38</v>
      </c>
      <c r="AE9" s="161" t="s">
        <v>39</v>
      </c>
      <c r="AF9" s="164" t="s">
        <v>40</v>
      </c>
    </row>
    <row r="10" spans="1:32" s="69" customFormat="1" ht="63" x14ac:dyDescent="0.25">
      <c r="A10" s="48" t="s">
        <v>41</v>
      </c>
      <c r="B10" s="49" t="s">
        <v>42</v>
      </c>
      <c r="C10" s="50" t="s">
        <v>43</v>
      </c>
      <c r="D10" s="51" t="s">
        <v>44</v>
      </c>
      <c r="E10" s="52" t="s">
        <v>45</v>
      </c>
      <c r="F10" s="53">
        <v>2</v>
      </c>
      <c r="G10" s="54">
        <v>4</v>
      </c>
      <c r="H10" s="55" t="s">
        <v>46</v>
      </c>
      <c r="I10" s="56" t="s">
        <v>47</v>
      </c>
      <c r="J10" s="57" t="s">
        <v>48</v>
      </c>
      <c r="K10" s="58" t="s">
        <v>117</v>
      </c>
      <c r="L10" s="58" t="s">
        <v>49</v>
      </c>
      <c r="M10" s="59">
        <v>1</v>
      </c>
      <c r="N10" s="59">
        <v>3</v>
      </c>
      <c r="O10" s="60" t="s">
        <v>50</v>
      </c>
      <c r="P10" s="61" t="s">
        <v>51</v>
      </c>
      <c r="Q10" s="62">
        <v>15</v>
      </c>
      <c r="R10" s="63">
        <v>20</v>
      </c>
      <c r="S10" s="64">
        <v>5</v>
      </c>
      <c r="T10" s="63">
        <v>20</v>
      </c>
      <c r="U10" s="64">
        <v>10</v>
      </c>
      <c r="V10" s="63">
        <v>20</v>
      </c>
      <c r="W10" s="64">
        <f t="shared" ref="W10:W15" si="0">SUM(Q10:V10)</f>
        <v>90</v>
      </c>
      <c r="X10" s="63" t="s">
        <v>52</v>
      </c>
      <c r="Y10" s="64" t="s">
        <v>52</v>
      </c>
      <c r="Z10" s="65" t="s">
        <v>53</v>
      </c>
      <c r="AA10" s="165" t="s">
        <v>120</v>
      </c>
      <c r="AB10" s="66" t="s">
        <v>54</v>
      </c>
      <c r="AC10" s="67" t="s">
        <v>55</v>
      </c>
      <c r="AD10" s="68">
        <v>45698</v>
      </c>
      <c r="AE10" s="68">
        <v>46011</v>
      </c>
      <c r="AF10" s="166" t="s">
        <v>56</v>
      </c>
    </row>
    <row r="11" spans="1:32" s="69" customFormat="1" ht="78.75" x14ac:dyDescent="0.25">
      <c r="A11" s="70" t="s">
        <v>57</v>
      </c>
      <c r="B11" s="71" t="s">
        <v>58</v>
      </c>
      <c r="C11" s="72" t="s">
        <v>59</v>
      </c>
      <c r="D11" s="71" t="s">
        <v>60</v>
      </c>
      <c r="E11" s="73" t="s">
        <v>45</v>
      </c>
      <c r="F11" s="74">
        <v>4</v>
      </c>
      <c r="G11" s="75">
        <v>4</v>
      </c>
      <c r="H11" s="60" t="s">
        <v>61</v>
      </c>
      <c r="I11" s="76" t="s">
        <v>47</v>
      </c>
      <c r="J11" s="57" t="s">
        <v>62</v>
      </c>
      <c r="K11" s="77" t="s">
        <v>63</v>
      </c>
      <c r="L11" s="77" t="s">
        <v>64</v>
      </c>
      <c r="M11" s="78">
        <v>3</v>
      </c>
      <c r="N11" s="78">
        <v>4</v>
      </c>
      <c r="O11" s="60" t="s">
        <v>46</v>
      </c>
      <c r="P11" s="79" t="s">
        <v>51</v>
      </c>
      <c r="Q11" s="80">
        <v>15</v>
      </c>
      <c r="R11" s="81">
        <v>20</v>
      </c>
      <c r="S11" s="82">
        <v>5</v>
      </c>
      <c r="T11" s="81">
        <v>20</v>
      </c>
      <c r="U11" s="82">
        <v>10</v>
      </c>
      <c r="V11" s="81">
        <v>20</v>
      </c>
      <c r="W11" s="82">
        <f t="shared" si="0"/>
        <v>90</v>
      </c>
      <c r="X11" s="81" t="s">
        <v>52</v>
      </c>
      <c r="Y11" s="82" t="s">
        <v>52</v>
      </c>
      <c r="Z11" s="83" t="s">
        <v>53</v>
      </c>
      <c r="AA11" s="167" t="s">
        <v>118</v>
      </c>
      <c r="AB11" s="84" t="s">
        <v>65</v>
      </c>
      <c r="AC11" s="85" t="s">
        <v>66</v>
      </c>
      <c r="AD11" s="86">
        <v>45698</v>
      </c>
      <c r="AE11" s="86">
        <v>45991</v>
      </c>
      <c r="AF11" s="168" t="s">
        <v>67</v>
      </c>
    </row>
    <row r="12" spans="1:32" s="69" customFormat="1" ht="78.75" x14ac:dyDescent="0.25">
      <c r="A12" s="70" t="s">
        <v>68</v>
      </c>
      <c r="B12" s="71" t="s">
        <v>69</v>
      </c>
      <c r="C12" s="72" t="s">
        <v>70</v>
      </c>
      <c r="D12" s="71" t="s">
        <v>71</v>
      </c>
      <c r="E12" s="73" t="s">
        <v>45</v>
      </c>
      <c r="F12" s="74">
        <v>2</v>
      </c>
      <c r="G12" s="75">
        <v>4</v>
      </c>
      <c r="H12" s="60" t="s">
        <v>46</v>
      </c>
      <c r="I12" s="76" t="s">
        <v>47</v>
      </c>
      <c r="J12" s="57" t="s">
        <v>72</v>
      </c>
      <c r="K12" s="77" t="s">
        <v>119</v>
      </c>
      <c r="L12" s="87" t="s">
        <v>73</v>
      </c>
      <c r="M12" s="78">
        <v>1</v>
      </c>
      <c r="N12" s="78">
        <v>3</v>
      </c>
      <c r="O12" s="60" t="s">
        <v>50</v>
      </c>
      <c r="P12" s="79" t="s">
        <v>51</v>
      </c>
      <c r="Q12" s="88">
        <v>15</v>
      </c>
      <c r="R12" s="89">
        <v>20</v>
      </c>
      <c r="S12" s="90">
        <v>5</v>
      </c>
      <c r="T12" s="89">
        <v>20</v>
      </c>
      <c r="U12" s="90">
        <v>10</v>
      </c>
      <c r="V12" s="89">
        <v>20</v>
      </c>
      <c r="W12" s="90">
        <f t="shared" si="0"/>
        <v>90</v>
      </c>
      <c r="X12" s="89" t="s">
        <v>52</v>
      </c>
      <c r="Y12" s="90" t="s">
        <v>52</v>
      </c>
      <c r="Z12" s="91" t="s">
        <v>53</v>
      </c>
      <c r="AA12" s="167" t="s">
        <v>74</v>
      </c>
      <c r="AB12" s="84" t="s">
        <v>75</v>
      </c>
      <c r="AC12" s="85" t="s">
        <v>66</v>
      </c>
      <c r="AD12" s="86">
        <v>45698</v>
      </c>
      <c r="AE12" s="86">
        <v>45991</v>
      </c>
      <c r="AF12" s="168" t="s">
        <v>76</v>
      </c>
    </row>
    <row r="13" spans="1:32" s="69" customFormat="1" ht="78.75" x14ac:dyDescent="0.25">
      <c r="A13" s="92" t="s">
        <v>77</v>
      </c>
      <c r="B13" s="93" t="s">
        <v>78</v>
      </c>
      <c r="C13" s="93" t="s">
        <v>79</v>
      </c>
      <c r="D13" s="93" t="s">
        <v>80</v>
      </c>
      <c r="E13" s="94" t="s">
        <v>45</v>
      </c>
      <c r="F13" s="95">
        <v>4</v>
      </c>
      <c r="G13" s="96">
        <v>4</v>
      </c>
      <c r="H13" s="97" t="s">
        <v>61</v>
      </c>
      <c r="I13" s="98" t="s">
        <v>47</v>
      </c>
      <c r="J13" s="99" t="s">
        <v>81</v>
      </c>
      <c r="K13" s="77" t="s">
        <v>82</v>
      </c>
      <c r="L13" s="87" t="s">
        <v>83</v>
      </c>
      <c r="M13" s="78">
        <v>3</v>
      </c>
      <c r="N13" s="78">
        <v>4</v>
      </c>
      <c r="O13" s="100" t="s">
        <v>46</v>
      </c>
      <c r="P13" s="101" t="s">
        <v>51</v>
      </c>
      <c r="Q13" s="102">
        <v>15</v>
      </c>
      <c r="R13" s="103">
        <v>20</v>
      </c>
      <c r="S13" s="104">
        <v>5</v>
      </c>
      <c r="T13" s="103">
        <v>20</v>
      </c>
      <c r="U13" s="104">
        <v>10</v>
      </c>
      <c r="V13" s="103">
        <v>20</v>
      </c>
      <c r="W13" s="104">
        <f t="shared" si="0"/>
        <v>90</v>
      </c>
      <c r="X13" s="103" t="s">
        <v>52</v>
      </c>
      <c r="Y13" s="104" t="s">
        <v>52</v>
      </c>
      <c r="Z13" s="105" t="s">
        <v>53</v>
      </c>
      <c r="AA13" s="169" t="s">
        <v>84</v>
      </c>
      <c r="AB13" s="106" t="s">
        <v>85</v>
      </c>
      <c r="AC13" s="85" t="s">
        <v>86</v>
      </c>
      <c r="AD13" s="86">
        <v>45658</v>
      </c>
      <c r="AE13" s="86">
        <v>45838</v>
      </c>
      <c r="AF13" s="168" t="s">
        <v>87</v>
      </c>
    </row>
    <row r="14" spans="1:32" s="69" customFormat="1" ht="78.75" x14ac:dyDescent="0.25">
      <c r="A14" s="92" t="s">
        <v>77</v>
      </c>
      <c r="B14" s="93" t="s">
        <v>78</v>
      </c>
      <c r="C14" s="93" t="s">
        <v>79</v>
      </c>
      <c r="D14" s="93" t="s">
        <v>80</v>
      </c>
      <c r="E14" s="94" t="s">
        <v>45</v>
      </c>
      <c r="F14" s="95">
        <v>4</v>
      </c>
      <c r="G14" s="96">
        <v>4</v>
      </c>
      <c r="H14" s="97" t="s">
        <v>61</v>
      </c>
      <c r="I14" s="98" t="s">
        <v>47</v>
      </c>
      <c r="J14" s="99" t="s">
        <v>81</v>
      </c>
      <c r="K14" s="77" t="s">
        <v>82</v>
      </c>
      <c r="L14" s="87" t="s">
        <v>83</v>
      </c>
      <c r="M14" s="78">
        <v>3</v>
      </c>
      <c r="N14" s="78">
        <v>4</v>
      </c>
      <c r="O14" s="100" t="s">
        <v>46</v>
      </c>
      <c r="P14" s="101" t="s">
        <v>51</v>
      </c>
      <c r="Q14" s="107"/>
      <c r="R14" s="108"/>
      <c r="S14" s="109"/>
      <c r="T14" s="108"/>
      <c r="U14" s="109"/>
      <c r="V14" s="108"/>
      <c r="W14" s="110"/>
      <c r="X14" s="111"/>
      <c r="Y14" s="110"/>
      <c r="Z14" s="112"/>
      <c r="AA14" s="167" t="s">
        <v>88</v>
      </c>
      <c r="AB14" s="106" t="s">
        <v>85</v>
      </c>
      <c r="AC14" s="85" t="s">
        <v>89</v>
      </c>
      <c r="AD14" s="86">
        <v>45658</v>
      </c>
      <c r="AE14" s="86">
        <v>45991</v>
      </c>
      <c r="AF14" s="168" t="s">
        <v>90</v>
      </c>
    </row>
    <row r="15" spans="1:32" s="69" customFormat="1" ht="95.25" thickBot="1" x14ac:dyDescent="0.3">
      <c r="A15" s="113" t="s">
        <v>91</v>
      </c>
      <c r="B15" s="114" t="s">
        <v>92</v>
      </c>
      <c r="C15" s="114" t="s">
        <v>93</v>
      </c>
      <c r="D15" s="114" t="s">
        <v>94</v>
      </c>
      <c r="E15" s="115" t="s">
        <v>45</v>
      </c>
      <c r="F15" s="116">
        <v>4</v>
      </c>
      <c r="G15" s="117">
        <v>4</v>
      </c>
      <c r="H15" s="118" t="s">
        <v>61</v>
      </c>
      <c r="I15" s="119" t="s">
        <v>47</v>
      </c>
      <c r="J15" s="120" t="s">
        <v>95</v>
      </c>
      <c r="K15" s="121" t="s">
        <v>96</v>
      </c>
      <c r="L15" s="122" t="s">
        <v>97</v>
      </c>
      <c r="M15" s="123">
        <v>3</v>
      </c>
      <c r="N15" s="123">
        <v>4</v>
      </c>
      <c r="O15" s="118" t="s">
        <v>46</v>
      </c>
      <c r="P15" s="124" t="s">
        <v>51</v>
      </c>
      <c r="Q15" s="125">
        <v>15</v>
      </c>
      <c r="R15" s="126">
        <v>20</v>
      </c>
      <c r="S15" s="127">
        <v>5</v>
      </c>
      <c r="T15" s="126">
        <v>20</v>
      </c>
      <c r="U15" s="127">
        <v>10</v>
      </c>
      <c r="V15" s="126">
        <v>20</v>
      </c>
      <c r="W15" s="127">
        <f t="shared" si="0"/>
        <v>90</v>
      </c>
      <c r="X15" s="126" t="s">
        <v>52</v>
      </c>
      <c r="Y15" s="127" t="s">
        <v>52</v>
      </c>
      <c r="Z15" s="128" t="s">
        <v>53</v>
      </c>
      <c r="AA15" s="170" t="s">
        <v>98</v>
      </c>
      <c r="AB15" s="129" t="s">
        <v>99</v>
      </c>
      <c r="AC15" s="130" t="s">
        <v>100</v>
      </c>
      <c r="AD15" s="131">
        <v>45777</v>
      </c>
      <c r="AE15" s="131">
        <v>45809</v>
      </c>
      <c r="AF15" s="171" t="s">
        <v>101</v>
      </c>
    </row>
  </sheetData>
  <phoneticPr fontId="4" type="noConversion"/>
  <conditionalFormatting sqref="H10:H15 O10: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10: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10:I15"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topLeftCell="F1" workbookViewId="0">
      <selection activeCell="R6" sqref="R6"/>
    </sheetView>
  </sheetViews>
  <sheetFormatPr baseColWidth="10" defaultColWidth="11.42578125"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1"/>
      <c r="C2" s="34" t="s">
        <v>102</v>
      </c>
      <c r="D2" s="35"/>
      <c r="E2" s="35"/>
      <c r="F2" s="35"/>
      <c r="G2" s="35"/>
      <c r="H2" s="35"/>
      <c r="I2" s="36"/>
      <c r="J2" s="1"/>
      <c r="K2" s="1"/>
      <c r="M2" s="1"/>
      <c r="N2" s="34" t="s">
        <v>103</v>
      </c>
      <c r="O2" s="35"/>
      <c r="P2" s="35"/>
      <c r="Q2" s="35"/>
      <c r="R2" s="35"/>
      <c r="S2" s="35"/>
      <c r="T2" s="36"/>
      <c r="U2" s="1"/>
      <c r="V2" s="1"/>
    </row>
    <row r="3" spans="2:22" ht="42.75" customHeight="1" thickBot="1" x14ac:dyDescent="0.3">
      <c r="B3" s="1"/>
      <c r="C3" s="26" t="s">
        <v>104</v>
      </c>
      <c r="D3" s="19" t="s">
        <v>105</v>
      </c>
      <c r="E3" s="20">
        <v>1</v>
      </c>
      <c r="F3" s="21">
        <v>2</v>
      </c>
      <c r="G3" s="21">
        <v>3</v>
      </c>
      <c r="H3" s="21">
        <v>4</v>
      </c>
      <c r="I3" s="22">
        <v>5</v>
      </c>
      <c r="J3" s="1"/>
      <c r="K3" s="33" t="s">
        <v>106</v>
      </c>
      <c r="M3" s="1"/>
      <c r="N3" s="26" t="s">
        <v>104</v>
      </c>
      <c r="O3" s="19" t="s">
        <v>105</v>
      </c>
      <c r="P3" s="20">
        <v>1</v>
      </c>
      <c r="Q3" s="21">
        <v>2</v>
      </c>
      <c r="R3" s="21">
        <v>3</v>
      </c>
      <c r="S3" s="21">
        <v>4</v>
      </c>
      <c r="T3" s="22">
        <v>5</v>
      </c>
      <c r="U3" s="1"/>
      <c r="V3" s="33" t="s">
        <v>106</v>
      </c>
    </row>
    <row r="4" spans="2:22" ht="72" customHeight="1" x14ac:dyDescent="0.25">
      <c r="B4" s="1"/>
      <c r="C4" s="27" t="s">
        <v>107</v>
      </c>
      <c r="D4" s="23">
        <v>5</v>
      </c>
      <c r="E4" s="2">
        <f t="shared" ref="E4:G5" si="0">$D4*E$3</f>
        <v>5</v>
      </c>
      <c r="F4" s="3">
        <f t="shared" si="0"/>
        <v>10</v>
      </c>
      <c r="G4" s="4">
        <f t="shared" si="0"/>
        <v>15</v>
      </c>
      <c r="H4" s="5">
        <f>+H$3*$D4</f>
        <v>20</v>
      </c>
      <c r="I4" s="6">
        <f>+I$3*$D4</f>
        <v>25</v>
      </c>
      <c r="J4" s="1"/>
      <c r="K4" s="7" t="s">
        <v>61</v>
      </c>
      <c r="M4" s="1"/>
      <c r="N4" s="27" t="s">
        <v>107</v>
      </c>
      <c r="O4" s="23">
        <v>5</v>
      </c>
      <c r="P4" s="2">
        <f t="shared" ref="P4:R8" si="1">$O4*P$3</f>
        <v>5</v>
      </c>
      <c r="Q4" s="3">
        <f t="shared" si="1"/>
        <v>10</v>
      </c>
      <c r="R4" s="4">
        <f t="shared" si="1"/>
        <v>15</v>
      </c>
      <c r="S4" s="5">
        <f t="shared" ref="S4:T8" si="2">+S$3*$O4</f>
        <v>20</v>
      </c>
      <c r="T4" s="6">
        <f t="shared" si="2"/>
        <v>25</v>
      </c>
      <c r="U4" s="1"/>
      <c r="V4" s="7" t="s">
        <v>61</v>
      </c>
    </row>
    <row r="5" spans="2:22" ht="72" customHeight="1" x14ac:dyDescent="0.25">
      <c r="B5" s="1"/>
      <c r="C5" s="28" t="s">
        <v>108</v>
      </c>
      <c r="D5" s="24">
        <v>4</v>
      </c>
      <c r="E5" s="8">
        <f t="shared" si="0"/>
        <v>4</v>
      </c>
      <c r="F5" s="9">
        <f t="shared" si="0"/>
        <v>8</v>
      </c>
      <c r="G5" s="10">
        <f t="shared" si="0"/>
        <v>12</v>
      </c>
      <c r="H5" s="41">
        <f t="shared" ref="H5:I8" si="3">+H$3*$D5</f>
        <v>16</v>
      </c>
      <c r="I5" s="11">
        <f t="shared" si="3"/>
        <v>20</v>
      </c>
      <c r="J5" s="1"/>
      <c r="K5" s="12" t="s">
        <v>46</v>
      </c>
      <c r="M5" s="1"/>
      <c r="N5" s="28" t="s">
        <v>108</v>
      </c>
      <c r="O5" s="24">
        <v>4</v>
      </c>
      <c r="P5" s="8">
        <f t="shared" si="1"/>
        <v>4</v>
      </c>
      <c r="Q5" s="9">
        <f t="shared" si="1"/>
        <v>8</v>
      </c>
      <c r="R5" s="10">
        <f t="shared" si="1"/>
        <v>12</v>
      </c>
      <c r="S5" s="40">
        <f t="shared" si="2"/>
        <v>16</v>
      </c>
      <c r="T5" s="11">
        <f t="shared" si="2"/>
        <v>20</v>
      </c>
      <c r="U5" s="1"/>
      <c r="V5" s="12" t="s">
        <v>46</v>
      </c>
    </row>
    <row r="6" spans="2:22" ht="72" customHeight="1" x14ac:dyDescent="0.25">
      <c r="B6" s="1"/>
      <c r="C6" s="28" t="s">
        <v>109</v>
      </c>
      <c r="D6" s="24">
        <v>3</v>
      </c>
      <c r="E6" s="8">
        <f t="shared" ref="E6:F8" si="4">$D6*E$3</f>
        <v>3</v>
      </c>
      <c r="F6" s="9">
        <f t="shared" si="4"/>
        <v>6</v>
      </c>
      <c r="G6" s="9">
        <f t="shared" ref="G6:G8" si="5">$D6*G$3</f>
        <v>9</v>
      </c>
      <c r="H6" s="39">
        <f t="shared" si="3"/>
        <v>12</v>
      </c>
      <c r="I6" s="11">
        <f t="shared" si="3"/>
        <v>15</v>
      </c>
      <c r="J6" s="1"/>
      <c r="K6" s="13" t="s">
        <v>50</v>
      </c>
      <c r="M6" s="1"/>
      <c r="N6" s="28" t="s">
        <v>109</v>
      </c>
      <c r="O6" s="24">
        <v>3</v>
      </c>
      <c r="P6" s="8">
        <f t="shared" si="1"/>
        <v>3</v>
      </c>
      <c r="Q6" s="9">
        <f t="shared" si="1"/>
        <v>6</v>
      </c>
      <c r="R6" s="9">
        <f t="shared" si="1"/>
        <v>9</v>
      </c>
      <c r="S6" s="38">
        <f t="shared" si="2"/>
        <v>12</v>
      </c>
      <c r="T6" s="11">
        <f t="shared" si="2"/>
        <v>15</v>
      </c>
      <c r="U6" s="1"/>
      <c r="V6" s="13" t="s">
        <v>50</v>
      </c>
    </row>
    <row r="7" spans="2:22" ht="72" customHeight="1" thickBot="1" x14ac:dyDescent="0.3">
      <c r="B7" s="1"/>
      <c r="C7" s="28" t="s">
        <v>110</v>
      </c>
      <c r="D7" s="24">
        <v>2</v>
      </c>
      <c r="E7" s="8">
        <f t="shared" si="4"/>
        <v>2</v>
      </c>
      <c r="F7" s="43">
        <f t="shared" si="4"/>
        <v>4</v>
      </c>
      <c r="G7" s="14">
        <f t="shared" si="5"/>
        <v>6</v>
      </c>
      <c r="H7" s="38">
        <f t="shared" si="3"/>
        <v>8</v>
      </c>
      <c r="I7" s="11">
        <f t="shared" si="3"/>
        <v>10</v>
      </c>
      <c r="J7" s="1"/>
      <c r="K7" s="15" t="s">
        <v>111</v>
      </c>
      <c r="M7" s="1"/>
      <c r="N7" s="28" t="s">
        <v>110</v>
      </c>
      <c r="O7" s="24">
        <v>2</v>
      </c>
      <c r="P7" s="8">
        <f t="shared" si="1"/>
        <v>2</v>
      </c>
      <c r="Q7" s="43">
        <f t="shared" si="1"/>
        <v>4</v>
      </c>
      <c r="R7" s="14">
        <f t="shared" si="1"/>
        <v>6</v>
      </c>
      <c r="S7" s="39">
        <f t="shared" si="2"/>
        <v>8</v>
      </c>
      <c r="T7" s="11">
        <f t="shared" si="2"/>
        <v>10</v>
      </c>
      <c r="U7" s="1"/>
      <c r="V7" s="15" t="s">
        <v>111</v>
      </c>
    </row>
    <row r="8" spans="2:22" ht="72" customHeight="1" thickBot="1" x14ac:dyDescent="0.3">
      <c r="B8" s="1"/>
      <c r="C8" s="29" t="s">
        <v>112</v>
      </c>
      <c r="D8" s="25">
        <v>1</v>
      </c>
      <c r="E8" s="37">
        <f t="shared" si="4"/>
        <v>1</v>
      </c>
      <c r="F8" s="42">
        <f t="shared" si="4"/>
        <v>2</v>
      </c>
      <c r="G8" s="16">
        <f t="shared" si="5"/>
        <v>3</v>
      </c>
      <c r="H8" s="17">
        <f t="shared" si="3"/>
        <v>4</v>
      </c>
      <c r="I8" s="18">
        <f t="shared" si="3"/>
        <v>5</v>
      </c>
      <c r="J8" s="1"/>
      <c r="K8" s="1"/>
      <c r="M8" s="1"/>
      <c r="N8" s="29" t="s">
        <v>112</v>
      </c>
      <c r="O8" s="25">
        <v>1</v>
      </c>
      <c r="P8" s="37">
        <f t="shared" si="1"/>
        <v>1</v>
      </c>
      <c r="Q8" s="42">
        <f t="shared" si="1"/>
        <v>2</v>
      </c>
      <c r="R8" s="16">
        <f t="shared" si="1"/>
        <v>3</v>
      </c>
      <c r="S8" s="17">
        <f t="shared" si="2"/>
        <v>4</v>
      </c>
      <c r="T8" s="18">
        <f t="shared" si="2"/>
        <v>5</v>
      </c>
      <c r="U8" s="1"/>
      <c r="V8" s="1"/>
    </row>
    <row r="9" spans="2:22" ht="42.75" customHeight="1" thickBot="1" x14ac:dyDescent="0.3">
      <c r="B9" s="1"/>
      <c r="C9" s="1"/>
      <c r="D9" s="30" t="s">
        <v>113</v>
      </c>
      <c r="E9" s="31" t="s">
        <v>114</v>
      </c>
      <c r="F9" s="31" t="s">
        <v>115</v>
      </c>
      <c r="G9" s="31" t="s">
        <v>50</v>
      </c>
      <c r="H9" s="31" t="s">
        <v>116</v>
      </c>
      <c r="I9" s="32" t="s">
        <v>61</v>
      </c>
      <c r="J9" s="1"/>
      <c r="K9" s="1"/>
      <c r="M9" s="1"/>
      <c r="N9" s="1"/>
      <c r="O9" s="30" t="s">
        <v>113</v>
      </c>
      <c r="P9" s="31" t="s">
        <v>114</v>
      </c>
      <c r="Q9" s="31" t="s">
        <v>115</v>
      </c>
      <c r="R9" s="31" t="s">
        <v>50</v>
      </c>
      <c r="S9" s="31" t="s">
        <v>116</v>
      </c>
      <c r="T9" s="32" t="s">
        <v>61</v>
      </c>
      <c r="U9" s="1"/>
      <c r="V9" s="1"/>
    </row>
    <row r="10" spans="2:22" ht="38.25" customHeight="1" x14ac:dyDescent="0.25">
      <c r="B10" s="1"/>
      <c r="C10" s="1"/>
      <c r="D10" s="1"/>
      <c r="E10" s="1"/>
      <c r="F10" s="1"/>
      <c r="G10" s="1"/>
      <c r="H10" s="1"/>
      <c r="I10" s="1"/>
      <c r="J10" s="1"/>
      <c r="K10" s="1"/>
      <c r="M10" s="1"/>
      <c r="N10" s="1"/>
      <c r="O10" s="1"/>
      <c r="P10" s="1"/>
      <c r="Q10" s="1"/>
      <c r="R10" s="1"/>
      <c r="S10" s="1"/>
      <c r="T10" s="1"/>
      <c r="U10" s="1"/>
      <c r="V10" s="1"/>
    </row>
    <row r="11" spans="2:22" x14ac:dyDescent="0.25">
      <c r="B11" s="1"/>
      <c r="C11" s="1"/>
      <c r="D11" s="1"/>
      <c r="E11" s="1"/>
      <c r="F11" s="1"/>
      <c r="G11" s="1"/>
      <c r="H11" s="1"/>
      <c r="I11" s="1"/>
      <c r="J11" s="1"/>
      <c r="K11" s="1"/>
    </row>
    <row r="12" spans="2:22" x14ac:dyDescent="0.25">
      <c r="B12" s="1"/>
      <c r="C12" s="1"/>
      <c r="D12" s="1"/>
      <c r="E12" s="1"/>
      <c r="F12" s="1"/>
      <c r="G12" s="1"/>
      <c r="H12" s="1"/>
      <c r="I12" s="1"/>
      <c r="J12" s="1"/>
      <c r="K12" s="1"/>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subject/>
  <dc:creator>Katherine Prada Mejia</dc:creator>
  <cp:keywords/>
  <dc:description/>
  <cp:lastModifiedBy>Katherine Prada Mejia</cp:lastModifiedBy>
  <cp:revision/>
  <dcterms:created xsi:type="dcterms:W3CDTF">2024-03-19T01:52:11Z</dcterms:created>
  <dcterms:modified xsi:type="dcterms:W3CDTF">2025-10-23T19:46:18Z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